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U:\MO\CBM\HTT\2021\"/>
    </mc:Choice>
  </mc:AlternateContent>
  <xr:revisionPtr revIDLastSave="0" documentId="13_ncr:1_{186C9CC4-42F5-4E16-9D6B-EE3A95C13A93}" xr6:coauthVersionLast="45" xr6:coauthVersionMax="45"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Nat Trans Templ" sheetId="23" r:id="rId7"/>
    <sheet name="E. Optional ECB-ECAIs data" sheetId="18" r:id="rId8"/>
    <sheet name="F1. Optional Sustainable M data" sheetId="19" r:id="rId9"/>
    <sheet name="Temp. Optional COVID 19 imp" sheetId="22" r:id="rId10"/>
    <sheet name="E.g. General" sheetId="15" r:id="rId11"/>
    <sheet name="E.g. Other" sheetId="16" r:id="rId12"/>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7">'E.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9" l="1"/>
  <c r="C30" i="19"/>
  <c r="F27" i="19" s="1"/>
  <c r="F31" i="19"/>
  <c r="F32" i="19"/>
  <c r="F33" i="19"/>
  <c r="F34" i="19"/>
  <c r="F35" i="19"/>
  <c r="F36" i="19"/>
  <c r="F37" i="19"/>
  <c r="F38" i="19"/>
  <c r="F39" i="19"/>
  <c r="C66" i="19"/>
  <c r="D66" i="19"/>
  <c r="F66" i="19"/>
  <c r="C94" i="19"/>
  <c r="D94" i="19"/>
  <c r="F94" i="19"/>
  <c r="C98" i="19"/>
  <c r="D98" i="19"/>
  <c r="F98" i="19"/>
  <c r="F215" i="19"/>
  <c r="G215" i="19"/>
  <c r="F216" i="19"/>
  <c r="G216" i="19"/>
  <c r="F217" i="19"/>
  <c r="G217" i="19"/>
  <c r="F218" i="19"/>
  <c r="F239" i="19" s="1"/>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39" i="19"/>
  <c r="F244" i="19"/>
  <c r="G244" i="19"/>
  <c r="F245" i="19"/>
  <c r="F252" i="19" s="1"/>
  <c r="G245" i="19"/>
  <c r="F246" i="19"/>
  <c r="G246" i="19"/>
  <c r="F247" i="19"/>
  <c r="G247" i="19"/>
  <c r="G252" i="19" s="1"/>
  <c r="F248" i="19"/>
  <c r="G248" i="19"/>
  <c r="F249" i="19"/>
  <c r="G249" i="19"/>
  <c r="F250" i="19"/>
  <c r="G250" i="19"/>
  <c r="F251" i="19"/>
  <c r="G251" i="19"/>
  <c r="F266" i="19"/>
  <c r="G266" i="19"/>
  <c r="F267" i="19"/>
  <c r="G267" i="19"/>
  <c r="F268" i="19"/>
  <c r="G268" i="19"/>
  <c r="F269" i="19"/>
  <c r="G269" i="19"/>
  <c r="F270" i="19"/>
  <c r="G270" i="19"/>
  <c r="F271" i="19"/>
  <c r="G271" i="19"/>
  <c r="G274" i="19" s="1"/>
  <c r="F272" i="19"/>
  <c r="G272" i="19"/>
  <c r="F273" i="19"/>
  <c r="G273" i="19"/>
  <c r="F309" i="19"/>
  <c r="G309" i="19"/>
  <c r="F310" i="19"/>
  <c r="G310" i="19"/>
  <c r="F311" i="19"/>
  <c r="G311" i="19"/>
  <c r="F312" i="19"/>
  <c r="G312" i="19"/>
  <c r="F313" i="19"/>
  <c r="G313" i="19"/>
  <c r="F314" i="19"/>
  <c r="G314" i="19"/>
  <c r="F315" i="19"/>
  <c r="G315" i="19"/>
  <c r="F316" i="19"/>
  <c r="G316" i="19"/>
  <c r="F317" i="19"/>
  <c r="G317" i="19"/>
  <c r="F318" i="19"/>
  <c r="G318" i="19"/>
  <c r="F319" i="19"/>
  <c r="G319" i="19"/>
  <c r="F320" i="19"/>
  <c r="G320" i="19"/>
  <c r="F321" i="19"/>
  <c r="G321" i="19"/>
  <c r="F322" i="19"/>
  <c r="G322" i="19"/>
  <c r="F323" i="19"/>
  <c r="G323" i="19"/>
  <c r="F324" i="19"/>
  <c r="G324" i="19"/>
  <c r="F325" i="19"/>
  <c r="G325" i="19"/>
  <c r="F326" i="19"/>
  <c r="G326" i="19"/>
  <c r="F332" i="19"/>
  <c r="G332"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F354" i="19"/>
  <c r="G354" i="19"/>
  <c r="F355" i="19"/>
  <c r="G355" i="19"/>
  <c r="F356" i="19"/>
  <c r="G356" i="19"/>
  <c r="F357" i="19"/>
  <c r="G357" i="19"/>
  <c r="F358" i="19"/>
  <c r="G358" i="19"/>
  <c r="F359" i="19"/>
  <c r="G359" i="19"/>
  <c r="F360" i="19"/>
  <c r="G360" i="19"/>
  <c r="F361" i="19"/>
  <c r="G361" i="19"/>
  <c r="F362" i="19"/>
  <c r="G362" i="19"/>
  <c r="F363" i="19"/>
  <c r="G363" i="19"/>
  <c r="C374" i="19"/>
  <c r="F368" i="19" s="1"/>
  <c r="D374" i="19"/>
  <c r="G368" i="19" s="1"/>
  <c r="G378" i="19"/>
  <c r="G379" i="19"/>
  <c r="G380" i="19"/>
  <c r="C381" i="19"/>
  <c r="F377" i="19" s="1"/>
  <c r="D381" i="19"/>
  <c r="G377" i="19" s="1"/>
  <c r="F437" i="19"/>
  <c r="G437"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F461" i="19" s="1"/>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61" i="19" s="1"/>
  <c r="F466" i="19"/>
  <c r="G466" i="19"/>
  <c r="F467" i="19"/>
  <c r="G467" i="19"/>
  <c r="F468" i="19"/>
  <c r="F474" i="19" s="1"/>
  <c r="G468" i="19"/>
  <c r="F469" i="19"/>
  <c r="G469" i="19"/>
  <c r="F470" i="19"/>
  <c r="G470" i="19"/>
  <c r="F471" i="19"/>
  <c r="G471" i="19"/>
  <c r="F472" i="19"/>
  <c r="G472" i="19"/>
  <c r="G474" i="19" s="1"/>
  <c r="F473" i="19"/>
  <c r="G473" i="19"/>
  <c r="F488" i="19"/>
  <c r="G488" i="19"/>
  <c r="F489" i="19"/>
  <c r="F496" i="19" s="1"/>
  <c r="G489" i="19"/>
  <c r="G496" i="19" s="1"/>
  <c r="F490" i="19"/>
  <c r="G490" i="19"/>
  <c r="F491" i="19"/>
  <c r="G491" i="19"/>
  <c r="F492" i="19"/>
  <c r="G492" i="19"/>
  <c r="F493" i="19"/>
  <c r="G493" i="19"/>
  <c r="F494" i="19"/>
  <c r="G494" i="19"/>
  <c r="F495" i="19"/>
  <c r="G495" i="19"/>
  <c r="F535" i="19"/>
  <c r="G535" i="19"/>
  <c r="F536" i="19"/>
  <c r="F553" i="19" s="1"/>
  <c r="G536" i="19"/>
  <c r="F537" i="19"/>
  <c r="G537" i="19"/>
  <c r="F538" i="19"/>
  <c r="G538" i="19"/>
  <c r="F539" i="19"/>
  <c r="G539" i="19"/>
  <c r="F540" i="19"/>
  <c r="G540" i="19"/>
  <c r="G553" i="19" s="1"/>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C576" i="19"/>
  <c r="F558" i="19" s="1"/>
  <c r="D576" i="19"/>
  <c r="G561" i="19" s="1"/>
  <c r="C588" i="19"/>
  <c r="F578" i="19" s="1"/>
  <c r="D588" i="19"/>
  <c r="G581" i="19" s="1"/>
  <c r="G593" i="19"/>
  <c r="G594" i="19"/>
  <c r="C595" i="19"/>
  <c r="F591" i="19" s="1"/>
  <c r="F595" i="19" s="1"/>
  <c r="D595" i="19"/>
  <c r="G591" i="19" s="1"/>
  <c r="F379" i="19" l="1"/>
  <c r="G381" i="19"/>
  <c r="G373" i="19"/>
  <c r="G371" i="19"/>
  <c r="G367" i="19"/>
  <c r="G369" i="19"/>
  <c r="F364" i="19"/>
  <c r="G364" i="19"/>
  <c r="F350" i="19"/>
  <c r="G350" i="19"/>
  <c r="F327" i="19"/>
  <c r="G327" i="19"/>
  <c r="F274" i="19"/>
  <c r="G374" i="19"/>
  <c r="F572" i="19"/>
  <c r="F560" i="19"/>
  <c r="G585" i="19"/>
  <c r="F585" i="19"/>
  <c r="F581" i="19"/>
  <c r="F573" i="19"/>
  <c r="F569" i="19"/>
  <c r="F565" i="19"/>
  <c r="F561" i="19"/>
  <c r="F380" i="19"/>
  <c r="F371" i="19"/>
  <c r="F367" i="19"/>
  <c r="F374" i="19" s="1"/>
  <c r="F584" i="19"/>
  <c r="F568" i="19"/>
  <c r="F370" i="19"/>
  <c r="G584" i="19"/>
  <c r="G580" i="19"/>
  <c r="G572" i="19"/>
  <c r="G568" i="19"/>
  <c r="G564" i="19"/>
  <c r="G560" i="19"/>
  <c r="G370" i="19"/>
  <c r="G583" i="19"/>
  <c r="G575" i="19"/>
  <c r="G571" i="19"/>
  <c r="G567" i="19"/>
  <c r="G563" i="19"/>
  <c r="G559" i="19"/>
  <c r="F580" i="19"/>
  <c r="F564" i="19"/>
  <c r="G579" i="19"/>
  <c r="G592" i="19"/>
  <c r="G595" i="19" s="1"/>
  <c r="F587" i="19"/>
  <c r="F583" i="19"/>
  <c r="F579" i="19"/>
  <c r="F588" i="19" s="1"/>
  <c r="F575" i="19"/>
  <c r="F571" i="19"/>
  <c r="F567" i="19"/>
  <c r="F563" i="19"/>
  <c r="F559" i="19"/>
  <c r="F576" i="19" s="1"/>
  <c r="F378" i="19"/>
  <c r="F381" i="19" s="1"/>
  <c r="F373" i="19"/>
  <c r="F369" i="19"/>
  <c r="F29" i="19"/>
  <c r="G587" i="19"/>
  <c r="G586" i="19"/>
  <c r="G582" i="19"/>
  <c r="G578" i="19"/>
  <c r="G574" i="19"/>
  <c r="G570" i="19"/>
  <c r="G566" i="19"/>
  <c r="G562" i="19"/>
  <c r="G558" i="19"/>
  <c r="G576" i="19" s="1"/>
  <c r="G372" i="19"/>
  <c r="F28" i="19"/>
  <c r="F586" i="19"/>
  <c r="F582" i="19"/>
  <c r="F574" i="19"/>
  <c r="F570" i="19"/>
  <c r="F566" i="19"/>
  <c r="F562" i="19"/>
  <c r="F372" i="19"/>
  <c r="G573" i="19"/>
  <c r="G569" i="19"/>
  <c r="G565" i="19"/>
  <c r="G588" i="19" l="1"/>
  <c r="D26" i="22" l="1"/>
  <c r="E26" i="22"/>
  <c r="F26" i="22"/>
  <c r="G26" i="22"/>
  <c r="C26" i="22"/>
  <c r="F44" i="9" l="1"/>
  <c r="D44" i="9"/>
  <c r="C44" i="9"/>
  <c r="C58" i="11"/>
  <c r="C54" i="11"/>
  <c r="C26" i="11"/>
  <c r="C49" i="10"/>
  <c r="C77" i="10"/>
  <c r="C81" i="10"/>
  <c r="D360" i="9"/>
  <c r="G357" i="9" s="1"/>
  <c r="C360" i="9"/>
  <c r="F356" i="9" s="1"/>
  <c r="D353" i="9"/>
  <c r="G348" i="9" s="1"/>
  <c r="C353" i="9"/>
  <c r="F347" i="9" s="1"/>
  <c r="D328" i="9"/>
  <c r="G310" i="9" s="1"/>
  <c r="G328" i="9" s="1"/>
  <c r="C328" i="9"/>
  <c r="F310" i="9" s="1"/>
  <c r="F328" i="9" s="1"/>
  <c r="G356" i="9" l="1"/>
  <c r="G359" i="9"/>
  <c r="G358" i="9"/>
  <c r="F358" i="9"/>
  <c r="F352" i="9"/>
  <c r="F346" i="9"/>
  <c r="F348" i="9"/>
  <c r="F350" i="9"/>
  <c r="G349" i="9"/>
  <c r="G346" i="9"/>
  <c r="F351" i="9"/>
  <c r="F349" i="9"/>
  <c r="F359" i="9"/>
  <c r="F357" i="9"/>
  <c r="G351" i="9"/>
  <c r="G347" i="9"/>
  <c r="G352" i="9"/>
  <c r="G350" i="9"/>
  <c r="D577" i="9"/>
  <c r="C577" i="9"/>
  <c r="F360" i="9" l="1"/>
  <c r="G360" i="9"/>
  <c r="F353"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C290" i="8"/>
  <c r="C292" i="8"/>
  <c r="D290" i="8"/>
  <c r="D292" i="8"/>
  <c r="C293" i="8"/>
  <c r="F292" i="8"/>
  <c r="D300"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<sst xmlns="http://schemas.openxmlformats.org/spreadsheetml/2006/main" count="5801" uniqueCount="2560">
  <si>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</si>
  <si>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</si>
  <si>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</si>
  <si>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</si>
  <si>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</si>
  <si>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</si>
  <si>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</si>
  <si>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</si>
  <si>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</si>
  <si>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</si>
  <si>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</si>
  <si>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</si>
  <si>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</si>
  <si>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</si>
  <si>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</si>
  <si>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</si>
  <si>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</si>
  <si>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</si>
  <si>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</si>
  <si>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</si>
  <si>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</si>
  <si>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</si>
  <si>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</si>
  <si>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</si>
  <si>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</si>
  <si>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</si>
  <si>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</si>
  <si>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</si>
  <si>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</si>
  <si>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</si>
  <si>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</si>
  <si>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</si>
  <si>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</si>
  <si>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</si>
  <si>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</si>
  <si>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</si>
  <si>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</si>
  <si>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</si>
  <si>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</si>
  <si>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</si>
  <si>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</si>
  <si>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</si>
  <si>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</si>
  <si>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</si>
  <si>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</si>
  <si>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</si>
  <si>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</si>
  <si>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</si>
  <si>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</si>
  <si>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</si>
  <si>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</si>
  <si>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</si>
  <si>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</si>
  <si>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</si>
  <si>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</si>
  <si>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</si>
  <si>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</si>
  <si>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</si>
  <si>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</si>
  <si>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</si>
  <si>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</si>
  <si>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</si>
  <si>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</si>
  <si>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</si>
  <si>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</si>
  <si>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</si>
  <si>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</si>
  <si>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</si>
  <si>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</si>
  <si>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</si>
  <si>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</si>
  <si>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</si>
  <si>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</si>
  <si>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</si>
  <si>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</si>
  <si>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</si>
  <si>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</si>
  <si>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</si>
  <si>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</si>
  <si>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</si>
  <si>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</si>
  <si>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</si>
  <si>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</si>
  <si>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</si>
  <si>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</si>
  <si>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</si>
  <si>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</si>
  <si>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</si>
  <si>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</si>
  <si>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</si>
  <si>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</si>
  <si>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</si>
  <si>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</si>
  <si>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</si>
  <si>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</si>
  <si>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</si>
  <si>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</si>
  <si>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</si>
  <si>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</si>
  <si>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</si>
  <si>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</si>
  <si>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</si>
  <si>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</si>
  <si>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</si>
  <si>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</si>
  <si>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</si>
  <si>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</si>
  <si>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</si>
  <si>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</si>
  <si>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</si>
  <si>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</si>
  <si>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</si>
  <si>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</si>
  <si>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</si>
  <si>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</si>
  <si>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</si>
  <si>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</si>
  <si>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</si>
  <si>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</si>
  <si>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</si>
  <si>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</si>
  <si>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</si>
  <si>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</si>
  <si>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</si>
  <si>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</si>
  <si>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</si>
  <si>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</si>
  <si>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</si>
  <si>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</si>
  <si>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</si>
  <si>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</si>
  <si>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</si>
  <si>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</si>
  <si>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</si>
  <si>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</si>
  <si>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</si>
  <si>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</si>
  <si>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</si>
  <si>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</si>
  <si>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</si>
  <si>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</si>
  <si>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</si>
  <si>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</si>
  <si>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</si>
  <si>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</si>
  <si>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</si>
  <si>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</si>
  <si>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</si>
  <si>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</si>
  <si>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</si>
  <si>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</si>
  <si>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</si>
  <si>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</si>
  <si>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</si>
  <si>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</si>
  <si>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</si>
  <si>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</si>
  <si>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</si>
  <si>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</si>
  <si>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</si>
  <si>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</si>
  <si>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</si>
  <si>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</si>
  <si>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</si>
  <si>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</si>
  <si>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</si>
  <si>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</si>
  <si>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</si>
  <si>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</si>
  <si>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</si>
  <si>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</si>
  <si>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</si>
  <si>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</si>
  <si>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</si>
  <si>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</si>
  <si>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</si>
  <si>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</si>
  <si>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</si>
  <si>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</si>
  <si>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</si>
  <si>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</si>
  <si>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</si>
  <si>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</si>
  <si>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</si>
  <si>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</si>
  <si>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</si>
  <si>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</si>
  <si>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</si>
  <si>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</si>
  <si>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</si>
  <si>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</si>
  <si>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</si>
  <si>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</si>
  <si>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</si>
  <si>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</si>
  <si>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</si>
  <si>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</si>
  <si>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</si>
  <si>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</si>
  <si>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</si>
  <si>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</si>
  <si>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</si>
  <si>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</si>
  <si>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</si>
  <si>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</si>
  <si>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</si>
  <si>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</si>
  <si>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</si>
  <si>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</si>
  <si>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</si>
  <si>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</si>
  <si>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</si>
  <si>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</si>
  <si>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</si>
  <si>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</si>
  <si>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</si>
  <si>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</si>
  <si>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</si>
  <si>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</si>
  <si>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</si>
  <si>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</si>
  <si>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</si>
  <si>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</si>
  <si>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</si>
  <si>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</si>
  <si>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</si>
  <si>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</si>
  <si>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</si>
  <si>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</si>
  <si>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</si>
  <si>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</si>
  <si>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</si>
  <si>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</si>
  <si>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</si>
  <si>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</si>
  <si>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</si>
  <si>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</si>
  <si>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</si>
  <si>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</si>
  <si>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</si>
  <si>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</si>
  <si>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</si>
  <si>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</si>
  <si>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</si>
  <si>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</si>
  <si>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</si>
  <si>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</si>
  <si>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</si>
  <si>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</si>
  <si>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</si>
  <si>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</si>
  <si>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</si>
  <si>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</si>
  <si>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</si>
  <si>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</si>
  <si>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</si>
  <si>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</si>
  <si>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</si>
  <si>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</si>
  <si>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</si>
  <si>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</si>
  <si>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</si>
  <si>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</si>
  <si>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</si>
  <si>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</si>
  <si>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</si>
  <si>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</si>
  <si>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</si>
  <si>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</si>
  <si>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</si>
  <si>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</si>
  <si>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</si>
  <si>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</si>
  <si>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</si>
  <si>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</si>
  <si>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</si>
  <si>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</si>
  <si>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</si>
  <si>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</si>
  <si>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</si>
  <si>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</si>
  <si>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</si>
  <si>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</si>
  <si>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</si>
  <si>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</si>
  <si>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</si>
  <si>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</si>
  <si>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</si>
  <si>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</si>
  <si>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</si>
  <si>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</si>
  <si>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</si>
  <si>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</si>
  <si>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</si>
  <si>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</si>
  <si>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</si>
  <si>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</si>
  <si>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</si>
  <si>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</si>
  <si>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</si>
  <si>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</si>
  <si>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</si>
  <si>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</si>
  <si>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</si>
  <si>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</si>
  <si>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</si>
  <si>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</si>
  <si>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</si>
  <si>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</si>
  <si>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</si>
  <si>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</si>
  <si>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</si>
  <si>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</si>
  <si>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</si>
  <si>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</si>
  <si>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</si>
  <si>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</si>
  <si>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</si>
  <si>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</si>
  <si>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</si>
  <si>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</si>
  <si>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</si>
  <si>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</si>
  <si>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</si>
  <si>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</si>
  <si>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</si>
  <si>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</si>
  <si>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</si>
  <si>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</si>
  <si>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</si>
  <si>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</si>
  <si>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</si>
  <si>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</si>
  <si>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</si>
  <si>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</si>
  <si>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</si>
  <si>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</si>
  <si>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</si>
  <si>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</si>
  <si>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</si>
  <si>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</si>
  <si>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</si>
  <si>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</si>
  <si>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</si>
  <si>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</si>
  <si>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</si>
  <si>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</si>
  <si>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</si>
  <si>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</si>
  <si>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</si>
  <si>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</si>
  <si>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</si>
  <si>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</si>
  <si>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</si>
  <si>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</si>
  <si>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</si>
  <si>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</si>
  <si>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</si>
  <si>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</si>
  <si>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</si>
  <si>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</si>
  <si>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</si>
  <si>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</si>
  <si>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</si>
  <si>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</si>
  <si>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</si>
  <si>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</si>
  <si>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</si>
  <si>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</si>
  <si>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</si>
  <si>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</si>
  <si>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</si>
  <si>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</si>
  <si>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</si>
  <si>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</si>
  <si>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</si>
  <si>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</si>
  <si>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</si>
  <si>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</si>
  <si>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</si>
  <si>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</si>
  <si>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</si>
  <si>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</si>
  <si>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</si>
  <si>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</si>
  <si>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</si>
  <si>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</si>
  <si>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</si>
  <si>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</si>
  <si>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</si>
  <si>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</si>
  <si>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</si>
  <si>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</si>
  <si>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</si>
  <si>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</si>
  <si>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</si>
  <si>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</si>
  <si>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</si>
  <si>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</si>
  <si>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</si>
  <si>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</si>
  <si>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</si>
  <si>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</si>
  <si>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</si>
  <si>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</si>
  <si>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</si>
  <si>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</si>
  <si>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</si>
  <si>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</si>
  <si>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</si>
  <si>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</si>
  <si>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</si>
  <si>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</si>
  <si>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</si>
  <si>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</si>
  <si>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</si>
  <si>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</si>
  <si>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</si>
  <si>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</si>
  <si>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</si>
  <si>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</si>
  <si>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</si>
  <si>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</si>
  <si>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</si>
  <si>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</si>
  <si>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</si>
  <si>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</si>
  <si>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</si>
  <si>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</si>
  <si>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</si>
  <si>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</si>
  <si>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</si>
  <si>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</si>
  <si>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</si>
  <si>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</si>
  <si>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</si>
  <si>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</si>
  <si>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</si>
  <si>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</si>
  <si>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</si>
  <si>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</si>
  <si>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</si>
  <si>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</si>
  <si>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</si>
  <si>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</si>
  <si>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</si>
  <si>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</si>
  <si>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</si>
  <si>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</si>
  <si>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</si>
  <si>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</si>
  <si>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</si>
  <si>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</si>
  <si>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</si>
  <si>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</si>
  <si>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</si>
  <si>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</si>
  <si>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</si>
  <si>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</si>
  <si>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</si>
  <si>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</si>
  <si>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</si>
  <si>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</si>
  <si>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</si>
  <si>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</si>
  <si>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</si>
  <si>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</si>
  <si>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</si>
  <si>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</si>
  <si>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</si>
  <si>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</si>
  <si>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</si>
  <si>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</si>
  <si>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</si>
  <si>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</si>
  <si>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</si>
  <si>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</si>
  <si>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</si>
  <si>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</si>
  <si>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</si>
  <si>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</si>
  <si>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</si>
  <si>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</si>
  <si>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</si>
  <si>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</si>
  <si>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</si>
  <si>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</si>
  <si>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</si>
  <si>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</si>
  <si>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</si>
  <si>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</si>
  <si>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</si>
  <si>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</si>
  <si>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</si>
  <si>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</si>
  <si>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</si>
  <si>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</si>
  <si>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</si>
  <si>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</si>
  <si>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</si>
  <si>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</si>
  <si>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</si>
  <si>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</si>
  <si>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</si>
  <si>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</si>
  <si>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</si>
  <si>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</si>
  <si>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</si>
  <si>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</si>
  <si>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</si>
  <si>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</si>
  <si>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</si>
  <si>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</si>
  <si>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</si>
  <si>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</si>
  <si>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</si>
  <si>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</si>
  <si>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</si>
  <si>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</si>
  <si>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</si>
  <si>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</si>
  <si>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</si>
  <si>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</si>
  <si>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</si>
  <si>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</si>
  <si>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</si>
  <si>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</si>
  <si>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</si>
  <si>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</si>
  <si>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</si>
  <si>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</si>
  <si>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</si>
  <si>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</si>
  <si>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</si>
  <si>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</si>
  <si>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</si>
  <si>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</si>
  <si>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</si>
  <si>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</si>
  <si>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</si>
  <si>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</si>
  <si>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</si>
  <si>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</si>
  <si>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</si>
  <si>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</si>
  <si>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</si>
  <si>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</si>
  <si>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</si>
  <si>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</si>
  <si>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</si>
  <si>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</si>
  <si>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</si>
  <si>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</si>
  <si>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</si>
  <si>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</si>
  <si>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</si>
  <si>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</si>
  <si>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</si>
  <si>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</si>
  <si>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</si>
  <si>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</si>
  <si>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</si>
  <si>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</si>
  <si>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</si>
  <si>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</si>
  <si>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</si>
  <si>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</si>
  <si>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</si>
  <si>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</si>
  <si>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</si>
  <si>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</si>
  <si>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</si>
  <si>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</si>
  <si>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</si>
  <si>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</si>
  <si>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</si>
  <si>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</si>
  <si>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</si>
  <si>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</si>
  <si>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</si>
  <si>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</si>
  <si>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</si>
  <si>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</si>
  <si>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</si>
  <si>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</si>
  <si>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</si>
  <si>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</si>
  <si>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</si>
  <si>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</si>
  <si>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</si>
  <si>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</si>
  <si>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</si>
  <si>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</si>
  <si>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</si>
  <si>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</si>
  <si>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</si>
  <si>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</si>
  <si>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</si>
  <si>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</si>
  <si>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</si>
  <si>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</si>
  <si>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</si>
  <si>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</si>
  <si>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</si>
  <si>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</si>
  <si>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</si>
  <si>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</si>
  <si>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</si>
  <si>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</si>
  <si>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</si>
  <si>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</si>
  <si>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</si>
  <si>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</si>
  <si>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</si>
  <si>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</si>
  <si>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</si>
  <si>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</si>
  <si>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</si>
  <si>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</si>
  <si>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</si>
  <si>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</si>
  <si>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</si>
  <si>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</si>
  <si>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</si>
  <si>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</si>
  <si>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</si>
  <si>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</si>
  <si>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</si>
  <si>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</si>
  <si>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</si>
  <si>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</si>
  <si>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</si>
  <si>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</si>
  <si>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</si>
  <si>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</si>
  <si>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</si>
  <si>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</si>
  <si>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</si>
  <si>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</si>
  <si>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</si>
  <si>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</si>
  <si>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</si>
  <si>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</si>
  <si>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</si>
  <si>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</si>
  <si>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</si>
  <si>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</si>
  <si>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</si>
  <si>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</si>
  <si>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</si>
  <si>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</si>
  <si>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</si>
  <si>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</si>
  <si>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</si>
  <si>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</si>
  <si>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</si>
  <si>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</si>
  <si>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</si>
  <si>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</si>
  <si>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</si>
  <si>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</si>
  <si>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</si>
  <si>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</si>
  <si>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</si>
  <si>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</si>
  <si>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</si>
  <si>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</si>
  <si>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</si>
  <si>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</si>
  <si>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</si>
  <si>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</si>
  <si>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</si>
  <si>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</si>
  <si>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</si>
  <si>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</si>
  <si>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</si>
  <si>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</si>
  <si>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</si>
  <si>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</si>
  <si>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</si>
  <si>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</si>
  <si>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</si>
  <si>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</si>
  <si>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</si>
  <si>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</si>
  <si>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</si>
  <si>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</si>
  <si>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</si>
  <si>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</si>
  <si>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</si>
  <si>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</si>
  <si>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</si>
  <si>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</si>
  <si>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</si>
  <si>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</si>
  <si>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</si>
  <si>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</si>
  <si>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</si>
  <si>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</si>
  <si>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</si>
  <si>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</si>
  <si>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</si>
  <si>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</si>
  <si>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</si>
  <si>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</si>
  <si>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</si>
  <si>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</si>
  <si>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</si>
  <si>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</si>
  <si>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</si>
  <si>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</si>
  <si>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</si>
  <si>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</si>
  <si>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</si>
  <si>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</si>
  <si>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</si>
  <si>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</si>
  <si>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</si>
  <si>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</si>
  <si>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</si>
  <si>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</si>
  <si>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</si>
  <si>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</si>
  <si>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</si>
  <si>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</si>
  <si>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</si>
  <si>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</si>
  <si>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</si>
  <si>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</si>
  <si>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</si>
  <si>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</si>
  <si>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</si>
  <si>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</si>
  <si>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</si>
  <si>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</si>
  <si>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</si>
  <si>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</si>
  <si>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</si>
  <si>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</si>
  <si>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</si>
  <si>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</si>
  <si>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</si>
  <si>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</si>
  <si>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</si>
  <si>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</si>
  <si>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</si>
  <si>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</si>
  <si>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</si>
  <si>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</si>
  <si>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</si>
  <si>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</si>
  <si>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</si>
  <si>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</si>
  <si>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</si>
  <si>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</si>
  <si>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</si>
  <si>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</si>
  <si>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</si>
  <si>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</si>
  <si>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</si>
  <si>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</si>
  <si>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</si>
  <si>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</si>
  <si>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</si>
  <si>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</si>
  <si>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</si>
  <si>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</si>
  <si>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</si>
  <si>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</si>
  <si>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</si>
  <si>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</si>
  <si>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</si>
  <si>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</si>
  <si>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</si>
  <si>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</si>
  <si>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</si>
  <si>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</si>
  <si>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</si>
  <si>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</si>
  <si>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</si>
  <si>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</si>
  <si>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</si>
  <si>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</si>
  <si>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</si>
  <si>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</si>
  <si>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</si>
  <si>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</si>
  <si>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</si>
  <si>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</si>
  <si>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</si>
  <si>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</si>
  <si>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</si>
  <si>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</si>
  <si>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</si>
  <si>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</si>
  <si>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</si>
  <si>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</si>
  <si>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</si>
  <si>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</si>
  <si>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</si>
  <si>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</si>
  <si>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</si>
  <si>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</si>
  <si>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</si>
  <si>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</si>
  <si>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</si>
  <si>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</si>
  <si>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</si>
  <si>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</si>
  <si>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</si>
  <si>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</si>
  <si>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</si>
  <si>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</si>
  <si>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</si>
  <si>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</si>
  <si>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</si>
  <si>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</si>
  <si>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</si>
  <si>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</si>
  <si>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</si>
  <si>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</si>
  <si>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</si>
  <si>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</si>
  <si>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</si>
  <si>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</si>
  <si>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</si>
  <si>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</si>
  <si>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</si>
  <si>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</si>
  <si>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</si>
  <si>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</si>
  <si>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</si>
  <si>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</si>
  <si>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</si>
  <si>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</si>
  <si>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</si>
  <si>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</si>
  <si>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</si>
  <si>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</si>
  <si>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</si>
  <si>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</si>
  <si>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</si>
  <si>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</si>
  <si>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</si>
  <si>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</si>
  <si>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</si>
  <si>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</si>
  <si>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</si>
  <si>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</si>
  <si>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</si>
  <si>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</si>
  <si>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</si>
  <si>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</si>
  <si>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</si>
  <si>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</si>
  <si>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</si>
  <si>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</si>
  <si>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</si>
  <si>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</si>
  <si>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</si>
  <si>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</si>
  <si>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</si>
  <si>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</si>
  <si>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</si>
  <si>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</si>
  <si>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</si>
  <si>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</si>
  <si>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</si>
  <si>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</si>
  <si>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</si>
  <si>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</si>
  <si>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</si>
  <si>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</si>
  <si>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</si>
  <si>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</si>
  <si>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</si>
  <si>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</si>
  <si>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</si>
  <si>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</si>
  <si>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</si>
  <si>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</si>
  <si>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</si>
  <si>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</si>
  <si>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</si>
  <si>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</si>
  <si>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</si>
  <si>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</si>
  <si>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</si>
  <si>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</si>
  <si>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</si>
  <si>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</si>
  <si>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</si>
  <si>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</si>
  <si>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</si>
  <si>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</si>
  <si>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</si>
  <si>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</si>
  <si>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</si>
  <si>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</si>
  <si>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</si>
  <si>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</si>
  <si>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</si>
  <si>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</si>
  <si>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</si>
  <si>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</si>
  <si>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</si>
  <si>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</si>
  <si>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</si>
  <si>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</si>
  <si>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</si>
  <si>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</si>
  <si>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</si>
  <si>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</si>
  <si>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</si>
  <si>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</si>
  <si>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</si>
  <si>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</si>
  <si>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</si>
  <si>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</si>
  <si>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</si>
  <si>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</si>
  <si>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</si>
  <si>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</si>
  <si>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</si>
  <si>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</si>
  <si>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</si>
  <si>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</si>
  <si>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</si>
  <si>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</si>
  <si>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</si>
  <si>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</si>
  <si>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</si>
  <si>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</si>
  <si>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</si>
  <si>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</si>
  <si>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</si>
  <si>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</si>
  <si>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</si>
  <si>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</si>
  <si>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</si>
  <si>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</si>
  <si>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</si>
  <si>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</si>
  <si>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</si>
  <si>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</si>
  <si>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</si>
  <si>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</si>
  <si>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</si>
  <si>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</si>
  <si>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</si>
  <si>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</si>
  <si>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</si>
  <si>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</si>
  <si>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</si>
  <si>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</si>
  <si>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</si>
  <si>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</si>
  <si>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</si>
  <si>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</si>
  <si>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</si>
  <si>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</si>
  <si>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</si>
  <si>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</si>
  <si>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</si>
  <si>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</si>
  <si>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</si>
  <si>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</si>
  <si>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</si>
  <si>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</si>
  <si>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</si>
  <si>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</si>
  <si>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</si>
  <si>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</si>
  <si>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</si>
  <si>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</si>
  <si>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</si>
  <si>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</si>
  <si>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</si>
  <si>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</si>
  <si>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</si>
  <si>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</si>
  <si>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</si>
  <si>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</si>
  <si>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</si>
  <si>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</si>
  <si>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</si>
  <si>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</si>
  <si>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</si>
  <si>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</si>
  <si>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</si>
  <si>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</si>
  <si>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</si>
  <si>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</si>
  <si>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</si>
  <si>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</si>
  <si>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</si>
  <si>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</si>
  <si>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</si>
  <si>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</si>
  <si>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</si>
  <si>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</si>
  <si>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</si>
  <si>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</si>
  <si>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</si>
  <si>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</si>
  <si>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</si>
  <si>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</si>
  <si>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</si>
  <si>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</si>
  <si>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</si>
  <si>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</si>
  <si>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</si>
  <si>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</si>
  <si>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</si>
  <si>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</si>
  <si>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</si>
  <si>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</si>
  <si>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</si>
  <si>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</si>
  <si>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</si>
  <si>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</si>
  <si>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</si>
  <si>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</si>
  <si>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</si>
  <si>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</si>
  <si>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</si>
  <si>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</si>
  <si>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</si>
  <si>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</si>
  <si>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</si>
  <si>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</si>
  <si>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</si>
  <si>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</si>
  <si>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</si>
  <si>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</si>
  <si>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</si>
  <si>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</si>
  <si>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</si>
  <si>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</si>
  <si>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</si>
  <si>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</si>
  <si>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</si>
  <si>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</si>
  <si>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</si>
  <si>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</si>
  <si>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</si>
  <si>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</si>
  <si>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</si>
  <si>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</si>
  <si>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</si>
  <si>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</si>
  <si>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</si>
  <si>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</si>
  <si>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</si>
  <si>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</si>
  <si>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</si>
  <si>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</si>
  <si>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</si>
  <si>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</si>
  <si>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</si>
  <si>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</si>
  <si>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</si>
  <si>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</si>
  <si>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</si>
  <si>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</si>
  <si>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</si>
  <si>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</si>
  <si>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</si>
  <si>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</si>
  <si>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</si>
  <si>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</si>
  <si>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</si>
  <si>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</si>
  <si>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</si>
  <si>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</si>
  <si>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</si>
  <si>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</si>
  <si>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</si>
  <si>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</si>
  <si>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</si>
  <si>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</si>
  <si>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</si>
  <si>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</si>
  <si>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</si>
  <si>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</si>
  <si>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</si>
  <si>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</si>
  <si>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</si>
  <si>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</si>
  <si>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</si>
  <si>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</si>
  <si>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</si>
  <si>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</si>
  <si>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</si>
  <si>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</si>
  <si>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</si>
  <si>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</si>
  <si>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</si>
  <si>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</si>
  <si>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</si>
  <si>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</si>
  <si>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</si>
  <si>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</si>
  <si>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</si>
  <si>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</si>
  <si>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</si>
  <si>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</si>
  <si>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</si>
  <si>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</si>
  <si>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</si>
  <si>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</si>
  <si>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</si>
  <si>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</si>
  <si>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</si>
  <si>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</si>
  <si>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</si>
  <si>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</si>
  <si>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</si>
  <si>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</si>
  <si>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</si>
  <si>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</si>
  <si>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</si>
  <si>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</si>
  <si>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</si>
  <si>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</si>
  <si>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</si>
  <si>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</si>
  <si>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</si>
  <si>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</si>
  <si>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</si>
  <si>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</si>
  <si>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</si>
  <si>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</si>
  <si>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</si>
  <si>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</si>
  <si>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</si>
  <si>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</si>
  <si>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</si>
  <si>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</si>
  <si>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</si>
  <si>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</si>
  <si>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</si>
  <si>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</si>
  <si>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</si>
  <si>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</si>
  <si>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</si>
  <si>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</si>
  <si>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</si>
  <si>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</si>
  <si>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</si>
  <si>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</si>
  <si>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</si>
  <si>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</si>
  <si>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</si>
  <si>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</si>
  <si>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</si>
  <si>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</si>
  <si>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</si>
  <si>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</si>
  <si>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</si>
  <si>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</si>
  <si>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</si>
  <si>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</si>
  <si>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</si>
  <si>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</si>
  <si>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</si>
  <si>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</si>
  <si>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</si>
  <si>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</si>
  <si>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</si>
  <si>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</si>
  <si>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</si>
  <si>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</si>
  <si>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</si>
  <si>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</si>
  <si>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</si>
  <si>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</si>
  <si>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</si>
  <si>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</si>
  <si>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</si>
  <si>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</si>
  <si>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</si>
  <si>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</si>
  <si>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</si>
  <si>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</si>
  <si>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</si>
  <si>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</si>
  <si>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</si>
  <si>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</si>
  <si>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</si>
  <si>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</si>
  <si>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</si>
  <si>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</si>
  <si>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</si>
  <si>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</si>
  <si>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</si>
  <si>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</si>
  <si>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</si>
  <si>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</si>
  <si>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</si>
  <si>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</si>
  <si>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</si>
  <si>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</si>
  <si>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</si>
  <si>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</si>
  <si>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</si>
  <si>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</si>
  <si>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</si>
  <si>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</si>
  <si>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</si>
  <si>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</si>
  <si>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</si>
  <si>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</si>
  <si>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</si>
  <si>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</si>
  <si>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</si>
  <si>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</si>
  <si>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</si>
  <si>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</si>
  <si>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</si>
  <si>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</si>
  <si>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</si>
  <si>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</si>
  <si>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</si>
  <si>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</si>
  <si>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</si>
  <si>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</si>
  <si>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</si>
  <si>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</si>
  <si>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</si>
  <si>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</si>
  <si>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</si>
  <si>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</si>
  <si>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</si>
  <si>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</si>
  <si>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</si>
  <si>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</si>
  <si>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</si>
  <si>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</si>
  <si>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</si>
  <si>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</si>
  <si>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</si>
  <si>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</si>
  <si>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</si>
  <si>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</si>
  <si>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</si>
  <si>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</si>
  <si>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</si>
  <si>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</si>
  <si>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</si>
  <si>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</si>
  <si>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</si>
  <si>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</si>
  <si>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</si>
  <si>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</si>
  <si>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</si>
  <si>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</si>
  <si>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</si>
  <si>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</si>
  <si>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</si>
  <si>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</si>
  <si>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</si>
  <si>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</si>
  <si>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</si>
  <si>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</si>
  <si>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</si>
  <si>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</si>
  <si>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</si>
  <si>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</si>
  <si>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</si>
  <si>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</si>
  <si>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</si>
  <si>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</si>
  <si>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</si>
  <si>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</si>
  <si>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</si>
  <si>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</si>
  <si>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</si>
  <si>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</si>
  <si>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</si>
  <si>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</si>
  <si>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</si>
  <si>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</si>
  <si>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</si>
  <si>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</si>
  <si>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</si>
  <si>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</si>
  <si>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</si>
  <si>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</si>
  <si>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</si>
  <si>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</si>
  <si>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</si>
  <si>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</si>
  <si>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</si>
  <si>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</si>
  <si>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</si>
  <si>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</si>
  <si>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</si>
  <si>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</si>
  <si>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</si>
  <si>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</si>
  <si>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</si>
  <si>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</si>
  <si>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</si>
  <si>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</si>
  <si>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</si>
  <si>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</si>
  <si>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</si>
  <si>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</si>
  <si>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</si>
  <si>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</si>
  <si>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</si>
  <si>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</si>
  <si>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</si>
  <si>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</si>
  <si>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</si>
  <si>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</si>
  <si>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</si>
  <si>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</si>
  <si>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</si>
  <si>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</si>
  <si>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</si>
  <si>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</si>
  <si>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</si>
  <si>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</si>
  <si>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</si>
  <si>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</si>
  <si>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</si>
  <si>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</si>
  <si>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</si>
  <si>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</si>
  <si>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</si>
  <si>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</si>
  <si>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</si>
  <si>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</si>
  <si>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</si>
  <si>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</si>
  <si>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</si>
  <si>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</si>
  <si>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</si>
  <si>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</si>
  <si>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</si>
  <si>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</si>
  <si>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</si>
  <si>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</si>
  <si>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</si>
  <si>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</si>
  <si>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</si>
  <si>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</si>
  <si>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</si>
  <si>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</si>
  <si>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</si>
  <si>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</si>
  <si>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</si>
  <si>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</si>
  <si>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</si>
  <si>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</si>
  <si>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</si>
  <si>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</si>
  <si>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</si>
  <si>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</si>
  <si>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</si>
  <si>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</si>
  <si>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</si>
  <si>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</si>
  <si>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</si>
  <si>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</si>
  <si>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</si>
  <si>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</si>
  <si>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</si>
  <si>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</si>
  <si>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</si>
  <si>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</si>
  <si>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</si>
  <si>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</si>
  <si>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</si>
  <si>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</si>
  <si>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</si>
  <si>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</si>
  <si>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</si>
  <si>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</si>
  <si>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</si>
  <si>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</si>
  <si>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</si>
  <si>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</si>
  <si>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</si>
  <si>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</si>
  <si>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</si>
  <si>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</si>
  <si>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</si>
  <si>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</si>
  <si>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</si>
  <si>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</si>
  <si>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</si>
  <si>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</si>
  <si>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</si>
  <si>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</si>
  <si>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</si>
  <si>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</si>
  <si>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</si>
  <si>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</si>
  <si>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</si>
  <si>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</si>
  <si>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</si>
  <si>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</si>
  <si>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</si>
  <si>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</si>
  <si>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</si>
  <si>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</si>
  <si>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</si>
  <si>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</si>
  <si>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</si>
  <si>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</si>
  <si>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</si>
  <si>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</si>
  <si>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</si>
  <si>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</si>
  <si>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</si>
  <si>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</si>
  <si>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</si>
  <si>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</si>
  <si>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</si>
  <si>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</si>
  <si>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</si>
  <si>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</si>
  <si>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</si>
  <si>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</si>
  <si>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</si>
  <si>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</si>
  <si>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</si>
  <si>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</si>
  <si>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</si>
  <si>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</si>
  <si>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</si>
  <si>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</si>
  <si>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</si>
  <si>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</si>
  <si>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</si>
  <si>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</si>
  <si>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</si>
  <si>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</si>
  <si>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</si>
  <si>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</si>
  <si>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</si>
  <si>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</si>
  <si>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</si>
  <si>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</si>
  <si>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</si>
  <si>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</si>
  <si>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</si>
  <si>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</si>
  <si>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</si>
  <si>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</si>
  <si>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</si>
  <si>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</si>
  <si>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</si>
  <si>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</si>
  <si>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</si>
  <si>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</si>
  <si>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</si>
  <si>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</si>
  <si>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</si>
  <si>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</si>
  <si>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</si>
  <si>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</si>
  <si>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</si>
  <si>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</si>
  <si>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</si>
  <si>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</si>
  <si>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</si>
  <si>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</si>
  <si>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</si>
  <si>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</si>
  <si>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</si>
  <si>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</si>
  <si>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</si>
  <si>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</si>
  <si>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</si>
  <si>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</si>
  <si>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</si>
  <si>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</si>
  <si>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</si>
  <si>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</si>
  <si>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</si>
  <si>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</si>
  <si>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</si>
  <si>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</si>
  <si>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</si>
  <si>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</si>
  <si>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</si>
  <si>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</si>
  <si>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</si>
  <si>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</si>
  <si>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</si>
  <si>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</si>
  <si>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</si>
  <si>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</si>
  <si>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</si>
  <si>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</si>
  <si>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</si>
  <si>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</si>
  <si>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</si>
  <si>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</si>
  <si>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</si>
  <si>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</si>
  <si>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</si>
  <si>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</si>
  <si>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</si>
  <si>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</si>
  <si>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</si>
  <si>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</si>
  <si>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</si>
  <si>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</si>
  <si>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</si>
  <si>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</si>
  <si>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</si>
  <si>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</si>
  <si>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</si>
  <si>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</si>
  <si>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</si>
  <si>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</si>
  <si>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</si>
  <si>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</si>
  <si>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</si>
  <si>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</si>
  <si>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</si>
  <si>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</si>
  <si>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</si>
  <si>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</si>
  <si>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</si>
  <si>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</si>
  <si>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</si>
  <si>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</si>
  <si>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</si>
  <si>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</si>
  <si>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</si>
  <si>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</si>
  <si>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</si>
  <si>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</si>
  <si>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</si>
  <si>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</si>
  <si>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</si>
  <si>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</si>
  <si>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</si>
  <si>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</si>
  <si>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</si>
  <si>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</si>
  <si>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</si>
  <si>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</si>
  <si>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</si>
  <si>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</si>
  <si>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</si>
  <si>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</si>
  <si>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</si>
  <si>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</si>
  <si>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</si>
  <si>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</si>
  <si>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</si>
  <si>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</si>
  <si>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</si>
  <si>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</si>
  <si>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</si>
  <si>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</si>
  <si>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</si>
  <si>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</si>
  <si>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</si>
  <si>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</si>
  <si>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</si>
  <si>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</si>
  <si>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</si>
  <si>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</si>
  <si>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</si>
  <si>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</si>
  <si>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</si>
  <si>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</si>
  <si>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</si>
  <si>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</si>
  <si>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</si>
  <si>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</si>
  <si>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</si>
  <si>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</si>
  <si>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</si>
  <si>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</si>
  <si>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</si>
  <si>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</si>
  <si>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</si>
  <si>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</si>
  <si>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</si>
  <si>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</si>
  <si>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</si>
  <si>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</si>
  <si>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</si>
  <si>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</si>
  <si>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</si>
  <si>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</si>
  <si>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</si>
  <si>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</si>
  <si>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</si>
  <si>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</si>
  <si>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</si>
  <si>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</si>
  <si>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</si>
  <si>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</si>
  <si>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</si>
  <si>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</si>
  <si>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</si>
  <si>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</si>
  <si>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</si>
  <si>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</si>
  <si>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</si>
  <si>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</si>
  <si>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</si>
  <si>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</si>
  <si>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</si>
  <si>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</si>
  <si>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</si>
  <si>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</si>
  <si>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</si>
  <si>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</si>
  <si>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</si>
  <si>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</si>
  <si>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</si>
  <si>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</si>
  <si>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</si>
  <si>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</si>
  <si>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</si>
  <si>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</si>
  <si>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</si>
  <si>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</si>
  <si>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</si>
  <si>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</si>
  <si>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</si>
  <si>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</si>
  <si>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</si>
  <si>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</si>
  <si>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</si>
  <si>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</si>
  <si>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</si>
  <si>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</si>
  <si>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</si>
  <si>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</si>
  <si>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</si>
  <si>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</si>
  <si>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</si>
  <si>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</si>
  <si>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</si>
  <si>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</si>
  <si>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</si>
  <si>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</si>
  <si>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</si>
  <si>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</si>
  <si>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</si>
  <si>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</si>
  <si>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</si>
  <si>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</si>
  <si>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</si>
  <si>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</si>
  <si>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</si>
  <si>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</si>
  <si>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</si>
  <si>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</si>
  <si>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</si>
  <si>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</si>
  <si>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</si>
  <si>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</si>
  <si>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</si>
  <si>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</si>
  <si>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</si>
  <si>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</si>
  <si>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</si>
  <si>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</si>
  <si>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</si>
  <si>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</si>
  <si>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</si>
  <si>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</si>
  <si>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</si>
  <si>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</si>
  <si>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</si>
  <si>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</si>
  <si>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</si>
  <si>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</si>
  <si>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</si>
  <si>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</si>
  <si>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</si>
  <si>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</si>
  <si>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</si>
  <si>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</si>
  <si>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</si>
  <si>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</si>
  <si>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</si>
  <si>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</si>
  <si>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</si>
  <si>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</si>
  <si>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</si>
  <si>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</si>
  <si>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</si>
  <si>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</si>
  <si>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</si>
  <si>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</si>
  <si>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</si>
  <si>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</si>
  <si>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</si>
  <si>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</si>
  <si>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</si>
  <si>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</si>
  <si>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</si>
  <si>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</si>
  <si>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</si>
  <si>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</si>
  <si>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</si>
  <si>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</si>
  <si>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</si>
  <si>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</si>
  <si>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</si>
  <si>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</si>
  <si>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</si>
  <si>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</si>
  <si>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</si>
  <si>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</si>
  <si>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</si>
  <si>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</si>
  <si>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</si>
  <si>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</si>
  <si>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</si>
  <si>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</si>
  <si>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</si>
  <si>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</si>
  <si>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</si>
  <si>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</si>
  <si>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</si>
  <si>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</si>
  <si>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</si>
  <si>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</si>
  <si>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</si>
  <si>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</si>
  <si>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</si>
  <si>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</si>
  <si>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</si>
  <si>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</si>
  <si>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</si>
  <si>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</si>
  <si>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</si>
  <si>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</si>
  <si>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</si>
  <si>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</si>
  <si>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</si>
  <si>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</si>
  <si>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</si>
  <si>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</si>
  <si>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</si>
  <si>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</si>
  <si>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</si>
  <si>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</si>
  <si>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</si>
  <si>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</si>
  <si>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</si>
  <si>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</si>
  <si>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</si>
  <si>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</si>
  <si>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</si>
  <si>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</si>
  <si>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</si>
  <si>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</si>
  <si>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</si>
  <si>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</si>
  <si>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</si>
  <si>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</si>
  <si>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</si>
  <si>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</si>
  <si>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</si>
  <si>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</si>
  <si>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</si>
  <si>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</si>
  <si>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</si>
  <si>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</si>
  <si>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</si>
  <si>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</si>
  <si>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</si>
  <si>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</si>
  <si>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</si>
  <si>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</si>
  <si>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</si>
  <si>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</si>
  <si>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</si>
  <si>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</si>
  <si>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</si>
  <si>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</si>
  <si>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</si>
  <si>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</si>
  <si>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</si>
  <si>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</si>
  <si>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</si>
  <si>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</si>
  <si>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</si>
  <si>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</si>
  <si>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</si>
  <si>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</si>
  <si>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</si>
  <si>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</si>
  <si>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</si>
  <si>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</si>
  <si>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</si>
  <si>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</si>
  <si>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</si>
  <si>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</si>
  <si>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</si>
  <si>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</si>
  <si>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</si>
  <si>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</si>
  <si>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</si>
  <si>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</si>
  <si>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</si>
  <si>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</si>
  <si>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</si>
  <si>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</si>
  <si>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</si>
  <si>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</si>
  <si>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</si>
  <si>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</si>
  <si>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</si>
  <si>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</si>
  <si>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</si>
  <si>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</si>
  <si>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</si>
  <si>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</si>
  <si>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</si>
  <si>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</si>
  <si>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</si>
  <si>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</si>
  <si>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</si>
  <si>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</si>
  <si>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</si>
  <si>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</si>
  <si>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</si>
  <si>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</si>
  <si>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</si>
  <si>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</si>
  <si>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</si>
  <si>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</si>
  <si>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</si>
  <si>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</si>
  <si>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</si>
  <si>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</si>
  <si>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</si>
  <si>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</si>
  <si>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</si>
  <si>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</si>
  <si>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</si>
  <si>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</si>
  <si>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</si>
  <si>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</si>
  <si>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</si>
  <si>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</si>
  <si>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</si>
  <si>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</si>
  <si>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</si>
  <si>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</si>
  <si>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</si>
  <si>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</si>
  <si>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</si>
  <si>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</si>
  <si>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</si>
  <si>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</si>
  <si>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</si>
  <si>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</si>
  <si>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</si>
  <si>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</si>
  <si>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</si>
  <si>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</si>
  <si>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</si>
  <si>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</si>
  <si>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</si>
  <si>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</si>
  <si>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</si>
  <si>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</si>
  <si>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</si>
  <si>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</si>
  <si>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</si>
  <si>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</si>
  <si>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</si>
  <si>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</si>
  <si>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</si>
  <si>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</si>
  <si>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</si>
  <si>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</si>
  <si>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</si>
  <si>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</si>
  <si>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</si>
  <si>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</si>
  <si>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</si>
  <si>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</si>
  <si>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</si>
  <si>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</si>
  <si>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</si>
  <si>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</si>
  <si>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</si>
  <si>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</si>
  <si>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</si>
  <si>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</si>
  <si>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</si>
  <si>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</si>
  <si>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</si>
  <si>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</si>
  <si>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</si>
  <si>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</si>
  <si>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</si>
  <si>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</si>
  <si>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</si>
  <si>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</si>
  <si>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</si>
  <si>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</si>
  <si>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</si>
  <si>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</si>
  <si>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</si>
  <si>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</si>
  <si>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</si>
  <si>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</si>
  <si>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</si>
  <si>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</si>
  <si>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</si>
  <si>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</si>
  <si>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</si>
  <si>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</si>
  <si>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</si>
  <si>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</si>
  <si>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</si>
  <si>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</si>
  <si>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</si>
  <si>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</si>
  <si>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</si>
  <si>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</si>
  <si>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</si>
  <si>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</si>
  <si>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</si>
  <si>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</si>
  <si>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</si>
  <si>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</si>
  <si>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</si>
  <si>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</si>
  <si>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</si>
  <si>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</si>
  <si>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</si>
  <si>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</si>
  <si>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</si>
  <si>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</si>
  <si>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</si>
  <si>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</si>
  <si>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</si>
  <si>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</si>
  <si>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</si>
  <si>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</si>
  <si>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</si>
  <si>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</si>
  <si>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</si>
  <si>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</si>
  <si>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</si>
  <si>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</si>
  <si>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</si>
  <si>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</si>
  <si>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</si>
  <si>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</si>
  <si>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</si>
  <si>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</si>
  <si>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</si>
  <si>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</si>
  <si>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</si>
  <si>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</si>
  <si>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</si>
  <si>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</si>
  <si>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</si>
  <si>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</si>
  <si>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</si>
  <si>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</si>
  <si>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</si>
  <si>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</si>
  <si>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</si>
  <si>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</si>
  <si>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</si>
  <si>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</si>
  <si>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</si>
  <si>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</si>
  <si>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</si>
  <si>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</si>
  <si>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</si>
  <si>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</si>
  <si>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</si>
  <si>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</si>
  <si>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</si>
  <si>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</si>
  <si>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</si>
  <si>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</si>
  <si>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</si>
  <si>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</si>
  <si>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</si>
  <si>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</si>
  <si>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</si>
  <si>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</si>
  <si>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</si>
  <si>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</si>
  <si>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</si>
  <si>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</si>
  <si>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</si>
  <si>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</si>
  <si>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</si>
  <si>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</si>
  <si>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</si>
  <si>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</si>
  <si>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</si>
  <si>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</si>
  <si>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</si>
  <si>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</si>
  <si>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</si>
  <si>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</si>
  <si>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</si>
  <si>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</si>
  <si>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</si>
  <si>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</si>
  <si>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</si>
  <si>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</si>
  <si>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</si>
  <si>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</si>
  <si>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</si>
  <si>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</si>
  <si>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</si>
  <si>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</si>
  <si>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</si>
  <si>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</si>
  <si>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</si>
  <si>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</si>
  <si>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</si>
  <si>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</si>
  <si>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</si>
  <si>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</si>
  <si>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</si>
  <si>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</si>
  <si>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</si>
  <si>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</si>
  <si>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</si>
  <si>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</si>
  <si>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</si>
  <si>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</si>
  <si>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</si>
  <si>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</si>
  <si>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</si>
  <si>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</si>
  <si>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</si>
  <si>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</si>
  <si>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</si>
  <si>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</si>
  <si>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</si>
  <si>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</si>
  <si>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</si>
  <si>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</si>
  <si>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</si>
  <si>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</si>
  <si>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</si>
  <si>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</si>
  <si>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</si>
  <si>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</si>
  <si>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</si>
  <si>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</si>
  <si>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</si>
  <si>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</si>
  <si>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</si>
  <si>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</si>
  <si>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</si>
  <si>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</si>
  <si>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</si>
  <si>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</si>
  <si>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</si>
  <si>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</si>
  <si>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</si>
  <si>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</si>
  <si>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</si>
  <si>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</si>
  <si>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</si>
  <si>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</si>
  <si>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</si>
  <si>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</si>
  <si>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</si>
  <si>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</si>
  <si>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</si>
  <si>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</si>
  <si>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</si>
  <si>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</si>
  <si>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</si>
  <si>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</si>
  <si>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</si>
  <si>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</si>
  <si>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</si>
  <si>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</si>
  <si>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</si>
  <si>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</si>
  <si>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</si>
  <si>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</si>
  <si>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</si>
  <si>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</si>
  <si>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</si>
  <si>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</si>
  <si>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</si>
  <si>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</si>
  <si>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</si>
  <si>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</si>
  <si>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</si>
  <si>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</si>
  <si>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</si>
  <si>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</si>
  <si>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</si>
  <si>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</si>
  <si>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</si>
  <si>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</si>
  <si>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</si>
  <si>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</si>
  <si>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</si>
  <si>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</si>
  <si>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</si>
  <si>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</si>
  <si>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</si>
  <si>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</si>
  <si>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</si>
  <si>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</si>
  <si>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</si>
  <si>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</si>
  <si>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</si>
  <si>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</si>
  <si>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</si>
  <si>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</si>
  <si>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</si>
  <si>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</si>
  <si>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</si>
  <si>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</si>
  <si>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</si>
  <si>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</si>
  <si>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</si>
  <si>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</si>
  <si>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</si>
  <si>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</si>
  <si>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</si>
  <si>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</si>
  <si>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</si>
  <si>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</si>
  <si>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</si>
  <si>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</si>
  <si>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</si>
  <si>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</si>
  <si>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</si>
  <si>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</si>
  <si>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</si>
  <si>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</si>
  <si>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</si>
  <si>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</si>
  <si>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</si>
  <si>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</si>
  <si>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</si>
  <si>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</si>
  <si>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</si>
  <si>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</si>
  <si>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</si>
  <si>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</si>
  <si>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</si>
  <si>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</si>
  <si>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</si>
  <si>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</si>
  <si>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</si>
  <si>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</si>
  <si>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</si>
  <si>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</si>
  <si>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</si>
  <si>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</si>
  <si>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</si>
  <si>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</si>
  <si>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</si>
  <si>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</si>
  <si>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</si>
  <si>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</si>
  <si>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</si>
  <si>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</si>
  <si>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</si>
  <si>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</si>
  <si>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</si>
  <si>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</si>
  <si>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</si>
  <si>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</si>
  <si>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</si>
  <si>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</si>
  <si>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</si>
  <si>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</si>
  <si>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</si>
  <si>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</si>
  <si>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</si>
  <si>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</si>
  <si>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</si>
  <si>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</si>
  <si>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</si>
  <si>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</si>
  <si>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</si>
  <si>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</si>
  <si>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</si>
  <si>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</si>
  <si>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</si>
  <si>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</si>
  <si>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</si>
  <si>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</si>
  <si>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</si>
  <si>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</si>
  <si>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</si>
  <si>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</si>
  <si>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</si>
  <si>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</si>
  <si>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</si>
  <si>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</si>
  <si>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</si>
  <si>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</si>
  <si>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</si>
  <si>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</si>
  <si>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</si>
  <si>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</si>
  <si>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</si>
  <si>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</si>
  <si>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</si>
  <si>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</si>
  <si>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</si>
  <si>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</si>
  <si>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</si>
  <si>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</si>
  <si>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</si>
  <si>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</si>
  <si>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</si>
  <si>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</si>
  <si>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</si>
  <si>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</si>
  <si>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</si>
  <si>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</si>
  <si>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</si>
  <si>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</si>
  <si>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</si>
  <si>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</si>
  <si>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</si>
  <si>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</si>
  <si>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</si>
  <si>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</si>
  <si>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</si>
  <si>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</si>
  <si>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</si>
  <si>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</si>
  <si>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</si>
  <si>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</si>
  <si>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</si>
  <si>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</si>
  <si>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</si>
  <si>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</si>
  <si>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</si>
  <si>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</si>
  <si>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</si>
  <si>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</si>
  <si>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</si>
  <si>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</si>
  <si>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</si>
  <si>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</si>
  <si>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</si>
  <si>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</si>
  <si>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</si>
  <si>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</si>
  <si>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</si>
  <si>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</si>
  <si>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</si>
  <si>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</si>
  <si>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</si>
  <si>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</si>
  <si>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</si>
  <si>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</si>
  <si>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</si>
  <si>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</si>
  <si>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</si>
  <si>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</si>
  <si>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</si>
  <si>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</si>
  <si>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</si>
  <si>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</si>
  <si>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</si>
  <si>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</si>
  <si>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</si>
  <si>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</si>
  <si>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</si>
  <si>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</si>
  <si>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</si>
  <si>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</si>
  <si>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</si>
  <si>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</si>
  <si>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</si>
  <si>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</si>
  <si>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</si>
  <si>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</si>
  <si>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</si>
  <si>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</si>
  <si>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</si>
  <si>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</si>
  <si>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</si>
  <si>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</si>
  <si>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</si>
  <si>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</si>
  <si>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</si>
  <si>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</si>
  <si>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</si>
  <si>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</si>
  <si>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</si>
  <si>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</si>
  <si>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</si>
  <si>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</si>
  <si>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</si>
  <si>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</si>
  <si>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</si>
  <si>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</si>
  <si>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</si>
  <si>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</si>
  <si>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</si>
  <si>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</si>
  <si>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</si>
  <si>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</si>
  <si>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</si>
  <si>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</si>
  <si>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</si>
  <si>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</si>
  <si>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</si>
  <si>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</si>
  <si>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</si>
  <si>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</si>
  <si>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</si>
  <si>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</si>
  <si>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</si>
  <si>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</si>
  <si>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</si>
  <si>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</si>
  <si>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</si>
  <si>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</si>
  <si>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</si>
  <si>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</si>
  <si>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</si>
  <si>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</si>
  <si>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</si>
  <si>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</si>
  <si>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</si>
  <si>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</si>
  <si>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</si>
  <si>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</si>
  <si>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</si>
  <si>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</si>
  <si>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</si>
  <si>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</si>
  <si>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</si>
  <si>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</si>
  <si>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</si>
  <si>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</si>
  <si>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</si>
  <si>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</si>
  <si>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</si>
  <si>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</si>
  <si>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</si>
  <si>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</si>
  <si>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</si>
  <si>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</si>
  <si>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</si>
  <si>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</si>
  <si>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</si>
  <si>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</si>
  <si>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</si>
  <si>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</si>
  <si>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</si>
  <si>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</si>
  <si>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</si>
  <si>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</si>
  <si>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</si>
  <si>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</si>
  <si>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</si>
  <si>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</si>
  <si>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</si>
  <si>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</si>
  <si>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</si>
  <si>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</si>
  <si>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</si>
  <si>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</si>
  <si>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</si>
  <si>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</si>
  <si>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</si>
  <si>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</si>
  <si>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</si>
  <si>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</si>
  <si>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</si>
  <si>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</si>
  <si>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</si>
  <si>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</si>
  <si>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</si>
  <si>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</si>
  <si>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</si>
  <si>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</si>
  <si>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</si>
  <si>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</si>
  <si>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</si>
  <si>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</si>
  <si>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</si>
  <si>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</si>
  <si>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</si>
  <si>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</si>
  <si>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</si>
  <si>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</si>
  <si>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</si>
  <si>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</si>
  <si>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</si>
  <si>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</si>
  <si>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</si>
  <si>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</si>
  <si>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</si>
  <si>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</si>
  <si>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</si>
  <si>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</si>
  <si>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</si>
  <si>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</si>
  <si>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</si>
  <si>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</si>
  <si>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Skandiabanken Aktiebolag (publ)</t>
  </si>
  <si>
    <t>https://www.skandia.se/om-oss/om-skandia/finansiell-information/finansiell-info/sakerstallda-obligationer/</t>
  </si>
  <si>
    <t>Y</t>
  </si>
  <si>
    <t>https://www.skandia.se/om-oss/om-skandia/finansiell-information/disclaimer-skandiabanken/covered-bonds/</t>
  </si>
  <si>
    <t>external</t>
  </si>
  <si>
    <t>N</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</si>
  <si>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</si>
  <si>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</si>
  <si>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</si>
  <si>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</si>
  <si>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</si>
  <si>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</si>
  <si>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</si>
  <si>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</si>
  <si>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</si>
  <si>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</si>
  <si>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</si>
  <si>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</si>
  <si>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</si>
  <si>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</si>
  <si>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</si>
  <si>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</si>
  <si>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</si>
  <si>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</si>
  <si>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</si>
  <si>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The amount by which nominal value of the cover pool exceeds the nominal outstanding amount of covered bonds.                                                                          (Cover pool Assets - Outstanding Covered Bonds / Outstanding Covered Bonds)</t>
  </si>
  <si>
    <t>According to Swedish law the legal minimum OC is 2% .</t>
  </si>
  <si>
    <t>Fixed or floating.                                                                                                                                                                                                                                                                                            For the assets, floating refers to loans with interest period less than 1 year</t>
  </si>
  <si>
    <t>Contractual maturity : Contractual repayments are distributed by buckets .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</si>
  <si>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</si>
  <si>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</si>
  <si>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</si>
  <si>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t>
  </si>
  <si>
    <t>A loan where interest, repayments or overdrafts have been due for payment for more than 60 days</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</si>
  <si>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 </t>
  </si>
  <si>
    <t>Reporting Date: 08/07/21</t>
  </si>
  <si>
    <t>Cut-off Date: 30/06/21</t>
  </si>
  <si>
    <t>30/06/21</t>
  </si>
  <si>
    <t>Report date:</t>
  </si>
  <si>
    <t>National transparency template: Sweden (version 7.6)</t>
  </si>
  <si>
    <t>Cover pool: Swedish pool</t>
  </si>
  <si>
    <t>Issuer and control</t>
  </si>
  <si>
    <t>Issuer:</t>
  </si>
  <si>
    <t>Compliant with CRR art. 129.7</t>
  </si>
  <si>
    <t>Yes</t>
  </si>
  <si>
    <t>Owner:</t>
  </si>
  <si>
    <t>Försäkringsaktiebolaget Skandia (publ)</t>
  </si>
  <si>
    <t xml:space="preserve">Controlling authority: </t>
  </si>
  <si>
    <t>Swedish Financial Supervisory Authority</t>
  </si>
  <si>
    <t>Long Rating</t>
  </si>
  <si>
    <t>S&amp;P</t>
  </si>
  <si>
    <t>Moody's</t>
  </si>
  <si>
    <t>Fitch</t>
  </si>
  <si>
    <t>Covered bond</t>
  </si>
  <si>
    <t>-</t>
  </si>
  <si>
    <t>Aaa</t>
  </si>
  <si>
    <t>Issuer</t>
  </si>
  <si>
    <t>A2/Stable</t>
  </si>
  <si>
    <t>Owner</t>
  </si>
  <si>
    <t>Cover pool, Sweden</t>
  </si>
  <si>
    <t>Included assets</t>
  </si>
  <si>
    <t>Loan volume, MSEK</t>
  </si>
  <si>
    <t>Cover pool items</t>
  </si>
  <si>
    <t>Supplemental assets</t>
  </si>
  <si>
    <t>Number of clients</t>
  </si>
  <si>
    <t>Number of properties</t>
  </si>
  <si>
    <t>Average loan size</t>
  </si>
  <si>
    <t>Type of collateral</t>
  </si>
  <si>
    <t>Loan volume, %</t>
  </si>
  <si>
    <t>Average loan size, SEK</t>
  </si>
  <si>
    <t>Regional distribution</t>
  </si>
  <si>
    <t>Single -family housing</t>
  </si>
  <si>
    <t>Tenant owner rights</t>
  </si>
  <si>
    <t>Multi-family housing</t>
  </si>
  <si>
    <t>Tenant owner associations</t>
  </si>
  <si>
    <t>Forest &amp; agricultural</t>
  </si>
  <si>
    <t>Public</t>
  </si>
  <si>
    <t>Sum</t>
  </si>
  <si>
    <t>Outside Sweden</t>
  </si>
  <si>
    <t>Interest rate type</t>
  </si>
  <si>
    <t>Repayments</t>
  </si>
  <si>
    <t>Floating</t>
  </si>
  <si>
    <t>Amortizing</t>
  </si>
  <si>
    <t>Fixed</t>
  </si>
  <si>
    <t>Interest only</t>
  </si>
  <si>
    <t>Average life, years*</t>
  </si>
  <si>
    <t>LTV Level**</t>
  </si>
  <si>
    <t>0-10%</t>
  </si>
  <si>
    <t>10-20%</t>
  </si>
  <si>
    <t>20-30%</t>
  </si>
  <si>
    <t>30-40%</t>
  </si>
  <si>
    <t>40-50%</t>
  </si>
  <si>
    <t>50-60%</t>
  </si>
  <si>
    <t>60-70%</t>
  </si>
  <si>
    <t>70-75%</t>
  </si>
  <si>
    <r>
      <rPr>
        <sz val="8"/>
        <color theme="1"/>
        <rFont val="Arial"/>
        <family val="2"/>
      </rPr>
      <t>&gt;</t>
    </r>
    <r>
      <rPr>
        <sz val="8"/>
        <color theme="1"/>
        <rFont val="SkandiaText"/>
        <family val="2"/>
      </rPr>
      <t>75%</t>
    </r>
  </si>
  <si>
    <t>Maturity***</t>
  </si>
  <si>
    <t>2029-</t>
  </si>
  <si>
    <t>Seasoning****</t>
  </si>
  <si>
    <t>0-12 M</t>
  </si>
  <si>
    <t>12-24 M</t>
  </si>
  <si>
    <t>24-36 M</t>
  </si>
  <si>
    <t>36-60 M</t>
  </si>
  <si>
    <r>
      <rPr>
        <sz val="8"/>
        <color theme="1"/>
        <rFont val="Arial"/>
        <family val="2"/>
      </rPr>
      <t>&gt;</t>
    </r>
    <r>
      <rPr>
        <sz val="8"/>
        <color theme="1"/>
        <rFont val="SkandiaText"/>
        <family val="2"/>
      </rPr>
      <t>60 M</t>
    </r>
  </si>
  <si>
    <t>Credit quality</t>
  </si>
  <si>
    <t>Past due</t>
  </si>
  <si>
    <t>1-30 d</t>
  </si>
  <si>
    <t>31-60 d</t>
  </si>
  <si>
    <t>61-90 d</t>
  </si>
  <si>
    <r>
      <rPr>
        <sz val="8"/>
        <color theme="1"/>
        <rFont val="Arial"/>
        <family val="2"/>
      </rPr>
      <t>&gt;</t>
    </r>
    <r>
      <rPr>
        <sz val="8"/>
        <color theme="1"/>
        <rFont val="SkandiaText"/>
        <family val="2"/>
      </rPr>
      <t>90 d</t>
    </r>
  </si>
  <si>
    <t>Share of  loan volume</t>
  </si>
  <si>
    <t>Impaired loans, %</t>
  </si>
  <si>
    <t>Key ratios</t>
  </si>
  <si>
    <t>OC, nominal</t>
  </si>
  <si>
    <t>LTV, as defined by ASCB</t>
  </si>
  <si>
    <t>Covered bonds, Sweden</t>
  </si>
  <si>
    <t>Domestic benchmark in SEK</t>
  </si>
  <si>
    <t>ISIN</t>
  </si>
  <si>
    <t>Amount, MSEK</t>
  </si>
  <si>
    <t>Opening date</t>
  </si>
  <si>
    <t>Coupon</t>
  </si>
  <si>
    <t>Maturity type</t>
  </si>
  <si>
    <t>Scheduled Maturity</t>
  </si>
  <si>
    <t>Legal maturity</t>
  </si>
  <si>
    <t>Other benchmark</t>
  </si>
  <si>
    <t>Currency</t>
  </si>
  <si>
    <t>Issue date</t>
  </si>
  <si>
    <t xml:space="preserve">Other bonds </t>
  </si>
  <si>
    <t>Total of outstanding bonds</t>
  </si>
  <si>
    <t xml:space="preserve"> of which repos</t>
  </si>
  <si>
    <t>Maturity buckets, MSEK</t>
  </si>
  <si>
    <t>2026-2030</t>
  </si>
  <si>
    <t>2031-2035</t>
  </si>
  <si>
    <r>
      <rPr>
        <sz val="8"/>
        <color theme="1"/>
        <rFont val="Arial"/>
        <family val="2"/>
      </rPr>
      <t>&gt;</t>
    </r>
    <r>
      <rPr>
        <sz val="8"/>
        <color theme="1"/>
        <rFont val="SkandiaText"/>
        <family val="2"/>
      </rPr>
      <t>2035</t>
    </r>
  </si>
  <si>
    <t>Hedging and risk</t>
  </si>
  <si>
    <t>Currency risk, MSEK</t>
  </si>
  <si>
    <t>Pool assets</t>
  </si>
  <si>
    <t>Covered bonds</t>
  </si>
  <si>
    <t>Interest rate risk, MSEK</t>
  </si>
  <si>
    <t xml:space="preserve">Capped floating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</si>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</sst>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
    <numFmt numFmtId="169" formatCode="#,##0,,"/>
    <numFmt numFmtId="170" formatCode="_-* #,##0.00\ _k_r_-;\-* #,##0.00\ _k_r_-;_-* &quot;-&quot;??\ _k_r_-;_-@_-"/>
    <numFmt numFmtId="171" formatCode="_-* #,##0\ _k_r_-;\-* #,##0\ _k_r_-;_-* &quot;-&quot;??\ _k_r_-;_-@_-"/>
  </numFmts>
  <fonts count="42">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8"/>
      <color theme="1"/>
      <name val="SkandiaText"/>
      <family val="2"/>
    </font>
    <font>
      <i/>
      <sz val="8"/>
      <color theme="1"/>
      <name val="SkandiaText"/>
      <family val="2"/>
    </font>
    <font>
      <sz val="8"/>
      <color rgb="FFFF0000"/>
      <name val="SkandiaText"/>
      <family val="2"/>
    </font>
    <font>
      <b/>
      <sz val="8"/>
      <color theme="0"/>
      <name val="SkandiaText"/>
      <family val="2"/>
    </font>
    <font>
      <sz val="8"/>
      <color theme="0"/>
      <name val="SkandiaText"/>
      <family val="2"/>
    </font>
    <font>
      <b/>
      <sz val="8"/>
      <color theme="1"/>
      <name val="SkandiaText"/>
      <family val="2"/>
    </font>
    <font>
      <sz val="8"/>
      <name val="SkandiaText"/>
      <family val="2"/>
    </font>
    <font>
      <sz val="8"/>
      <color theme="1"/>
      <name val="Arial"/>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9776"/>
        <bgColor indexed="64"/>
      </patternFill>
    </fill>
    <fill>
      <patternFill patternType="solid">
        <fgColor theme="2"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170" fontId="4" fillId="0" borderId="0" applyFont="0" applyFill="0" applyBorder="0" applyAlignment="0" applyProtection="0"/>
  </cellStyleXfs>
  <cellXfs count="4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2"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Alignment="1" applyProtection="1">
      <alignment horizontal="center" vertical="top"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32" fillId="0"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49" fontId="2" fillId="0" borderId="0" xfId="0" applyNumberFormat="1" applyFont="1" applyAlignment="1" applyProtection="1">
      <alignment horizontal="center" vertical="center" wrapText="1"/>
    </xf>
    <xf numFmtId="0" fontId="34" fillId="0" borderId="0" xfId="0" applyFont="1"/>
    <xf numFmtId="14" fontId="34" fillId="0" borderId="0" xfId="0" applyNumberFormat="1" applyFont="1"/>
    <xf numFmtId="0" fontId="35" fillId="0" borderId="0" xfId="0" applyFont="1"/>
    <xf numFmtId="3" fontId="34" fillId="0" borderId="0" xfId="0" applyNumberFormat="1" applyFont="1"/>
    <xf numFmtId="0" fontId="36" fillId="0" borderId="0" xfId="0" applyFont="1"/>
    <xf numFmtId="0" fontId="37" fillId="8" borderId="0" xfId="0" applyFont="1" applyFill="1"/>
    <xf numFmtId="3" fontId="38" fillId="8" borderId="0" xfId="0" applyNumberFormat="1" applyFont="1" applyFill="1"/>
    <xf numFmtId="0" fontId="38" fillId="8" borderId="0" xfId="0" applyFont="1" applyFill="1"/>
    <xf numFmtId="0" fontId="34" fillId="8" borderId="0" xfId="0" applyFont="1" applyFill="1"/>
    <xf numFmtId="0" fontId="39" fillId="0" borderId="0" xfId="0" applyFont="1"/>
    <xf numFmtId="0" fontId="34" fillId="0" borderId="28" xfId="0" applyFont="1" applyBorder="1"/>
    <xf numFmtId="3" fontId="34" fillId="0" borderId="29" xfId="0" applyNumberFormat="1" applyFont="1" applyBorder="1"/>
    <xf numFmtId="3" fontId="34" fillId="0" borderId="30" xfId="0" applyNumberFormat="1" applyFont="1" applyBorder="1"/>
    <xf numFmtId="0" fontId="34" fillId="0" borderId="31" xfId="0" applyFont="1" applyBorder="1"/>
    <xf numFmtId="0" fontId="34" fillId="0" borderId="32" xfId="0" applyFont="1" applyBorder="1"/>
    <xf numFmtId="0" fontId="34" fillId="0" borderId="33" xfId="0" applyFont="1" applyBorder="1"/>
    <xf numFmtId="0" fontId="34" fillId="0" borderId="34" xfId="0" applyFont="1" applyBorder="1" applyAlignment="1">
      <alignment horizontal="center"/>
    </xf>
    <xf numFmtId="0" fontId="34" fillId="0" borderId="35" xfId="0" applyFont="1" applyBorder="1"/>
    <xf numFmtId="3" fontId="34" fillId="0" borderId="0" xfId="0" applyNumberFormat="1" applyFont="1" applyAlignment="1">
      <alignment horizontal="left"/>
    </xf>
    <xf numFmtId="3" fontId="34" fillId="0" borderId="36" xfId="0" applyNumberFormat="1" applyFont="1" applyBorder="1" applyAlignment="1">
      <alignment horizontal="left"/>
    </xf>
    <xf numFmtId="0" fontId="34" fillId="0" borderId="29" xfId="0" applyFont="1" applyBorder="1" applyAlignment="1">
      <alignment vertical="center"/>
    </xf>
    <xf numFmtId="0" fontId="34" fillId="0" borderId="37" xfId="0" applyFont="1" applyBorder="1"/>
    <xf numFmtId="3" fontId="34" fillId="0" borderId="38" xfId="0" applyNumberFormat="1" applyFont="1" applyBorder="1"/>
    <xf numFmtId="3" fontId="34" fillId="0" borderId="39" xfId="0" applyNumberFormat="1" applyFont="1" applyBorder="1"/>
    <xf numFmtId="0" fontId="34" fillId="0" borderId="0" xfId="0" applyFont="1" applyAlignment="1">
      <alignment vertical="center"/>
    </xf>
    <xf numFmtId="0" fontId="34" fillId="9" borderId="31" xfId="0" applyFont="1" applyFill="1" applyBorder="1"/>
    <xf numFmtId="3" fontId="34" fillId="9" borderId="32" xfId="0" applyNumberFormat="1" applyFont="1" applyFill="1" applyBorder="1"/>
    <xf numFmtId="0" fontId="34" fillId="9" borderId="32" xfId="0" applyFont="1" applyFill="1" applyBorder="1"/>
    <xf numFmtId="0" fontId="34" fillId="9" borderId="33" xfId="0" applyFont="1" applyFill="1" applyBorder="1"/>
    <xf numFmtId="0" fontId="34" fillId="0" borderId="29" xfId="0" applyFont="1" applyBorder="1"/>
    <xf numFmtId="0" fontId="34" fillId="0" borderId="30" xfId="0" applyFont="1" applyBorder="1"/>
    <xf numFmtId="0" fontId="34" fillId="0" borderId="38" xfId="0" applyFont="1" applyBorder="1"/>
    <xf numFmtId="0" fontId="34" fillId="0" borderId="36" xfId="0" applyFont="1" applyBorder="1"/>
    <xf numFmtId="0" fontId="34" fillId="0" borderId="39" xfId="0" applyFont="1" applyBorder="1"/>
    <xf numFmtId="0" fontId="39" fillId="9" borderId="31" xfId="0" applyFont="1" applyFill="1" applyBorder="1"/>
    <xf numFmtId="0" fontId="39" fillId="9" borderId="33" xfId="0" applyFont="1" applyFill="1" applyBorder="1" applyAlignment="1">
      <alignment horizontal="center" wrapText="1"/>
    </xf>
    <xf numFmtId="168" fontId="34" fillId="9" borderId="32" xfId="0" applyNumberFormat="1" applyFont="1" applyFill="1" applyBorder="1"/>
    <xf numFmtId="0" fontId="39" fillId="9" borderId="32" xfId="0" applyFont="1" applyFill="1" applyBorder="1"/>
    <xf numFmtId="169" fontId="34" fillId="0" borderId="30" xfId="0" applyNumberFormat="1" applyFont="1" applyBorder="1" applyAlignment="1">
      <alignment horizontal="center"/>
    </xf>
    <xf numFmtId="3" fontId="34" fillId="4" borderId="30" xfId="0" applyNumberFormat="1" applyFont="1" applyFill="1" applyBorder="1"/>
    <xf numFmtId="3" fontId="34" fillId="4" borderId="0" xfId="0" applyNumberFormat="1" applyFont="1" applyFill="1"/>
    <xf numFmtId="169" fontId="34" fillId="0" borderId="36" xfId="0" applyNumberFormat="1" applyFont="1" applyBorder="1" applyAlignment="1">
      <alignment horizontal="center"/>
    </xf>
    <xf numFmtId="3" fontId="34" fillId="4" borderId="36" xfId="0" applyNumberFormat="1" applyFont="1" applyFill="1" applyBorder="1"/>
    <xf numFmtId="169" fontId="34" fillId="0" borderId="39" xfId="0" applyNumberFormat="1" applyFont="1" applyBorder="1" applyAlignment="1">
      <alignment horizontal="center"/>
    </xf>
    <xf numFmtId="168" fontId="39" fillId="9" borderId="32" xfId="0" applyNumberFormat="1" applyFont="1" applyFill="1" applyBorder="1"/>
    <xf numFmtId="0" fontId="39" fillId="9" borderId="32" xfId="0" applyFont="1" applyFill="1" applyBorder="1" applyAlignment="1">
      <alignment horizontal="center" wrapText="1"/>
    </xf>
    <xf numFmtId="169" fontId="34" fillId="0" borderId="29" xfId="0" applyNumberFormat="1" applyFont="1" applyBorder="1" applyAlignment="1">
      <alignment horizontal="center"/>
    </xf>
    <xf numFmtId="9" fontId="34" fillId="0" borderId="29" xfId="1" applyFont="1" applyBorder="1" applyAlignment="1">
      <alignment horizontal="center"/>
    </xf>
    <xf numFmtId="171" fontId="40" fillId="0" borderId="36" xfId="9" applyNumberFormat="1" applyFont="1" applyBorder="1" applyAlignment="1">
      <alignment horizontal="center"/>
    </xf>
    <xf numFmtId="9" fontId="34" fillId="0" borderId="30" xfId="1" applyFont="1" applyBorder="1" applyAlignment="1">
      <alignment horizontal="center"/>
    </xf>
    <xf numFmtId="169" fontId="34" fillId="0" borderId="0" xfId="0" applyNumberFormat="1" applyFont="1" applyAlignment="1">
      <alignment horizontal="center"/>
    </xf>
    <xf numFmtId="9" fontId="34" fillId="0" borderId="0" xfId="1" applyFont="1" applyBorder="1" applyAlignment="1">
      <alignment horizontal="center"/>
    </xf>
    <xf numFmtId="171" fontId="40" fillId="0" borderId="30" xfId="9" applyNumberFormat="1" applyFont="1" applyBorder="1" applyAlignment="1">
      <alignment horizontal="center"/>
    </xf>
    <xf numFmtId="9" fontId="34" fillId="0" borderId="36" xfId="1" applyFont="1" applyBorder="1" applyAlignment="1">
      <alignment horizontal="center"/>
    </xf>
    <xf numFmtId="0" fontId="34" fillId="0" borderId="36" xfId="0" applyFont="1" applyBorder="1" applyAlignment="1">
      <alignment horizontal="center"/>
    </xf>
    <xf numFmtId="169" fontId="34" fillId="0" borderId="38" xfId="0" applyNumberFormat="1" applyFont="1" applyBorder="1" applyAlignment="1">
      <alignment horizontal="center"/>
    </xf>
    <xf numFmtId="9" fontId="34" fillId="0" borderId="38" xfId="1" applyFont="1" applyBorder="1" applyAlignment="1">
      <alignment horizontal="center"/>
    </xf>
    <xf numFmtId="0" fontId="34" fillId="0" borderId="39" xfId="0" applyFont="1" applyBorder="1" applyAlignment="1">
      <alignment horizontal="center"/>
    </xf>
    <xf numFmtId="168" fontId="34" fillId="0" borderId="32" xfId="0" applyNumberFormat="1" applyFont="1" applyBorder="1"/>
    <xf numFmtId="169" fontId="34" fillId="0" borderId="32" xfId="0" applyNumberFormat="1" applyFont="1" applyBorder="1" applyAlignment="1">
      <alignment horizontal="center"/>
    </xf>
    <xf numFmtId="9" fontId="34" fillId="0" borderId="32" xfId="1" applyFont="1" applyBorder="1" applyAlignment="1">
      <alignment horizontal="center"/>
    </xf>
    <xf numFmtId="0" fontId="34" fillId="0" borderId="33" xfId="0" applyFont="1" applyBorder="1" applyAlignment="1">
      <alignment horizontal="center"/>
    </xf>
    <xf numFmtId="9" fontId="34" fillId="0" borderId="39" xfId="1" applyFont="1" applyBorder="1" applyAlignment="1">
      <alignment horizontal="center"/>
    </xf>
    <xf numFmtId="9" fontId="34" fillId="0" borderId="33" xfId="1" applyFont="1" applyBorder="1" applyAlignment="1">
      <alignment horizontal="center"/>
    </xf>
    <xf numFmtId="168" fontId="34" fillId="0" borderId="0" xfId="0" applyNumberFormat="1" applyFont="1"/>
    <xf numFmtId="0" fontId="34" fillId="0" borderId="0" xfId="0" applyFont="1" applyAlignment="1">
      <alignment horizontal="center"/>
    </xf>
    <xf numFmtId="9" fontId="34" fillId="0" borderId="33" xfId="0" applyNumberFormat="1" applyFont="1" applyBorder="1" applyAlignment="1">
      <alignment horizontal="center"/>
    </xf>
    <xf numFmtId="0" fontId="39" fillId="0" borderId="31" xfId="0" applyFont="1" applyBorder="1"/>
    <xf numFmtId="3" fontId="34" fillId="0" borderId="32" xfId="0" applyNumberFormat="1" applyFont="1" applyBorder="1"/>
    <xf numFmtId="0" fontId="40" fillId="0" borderId="33" xfId="0" applyFont="1" applyBorder="1"/>
    <xf numFmtId="3" fontId="34" fillId="9" borderId="32" xfId="0" quotePrefix="1" applyNumberFormat="1" applyFont="1" applyFill="1" applyBorder="1" applyAlignment="1">
      <alignment horizontal="right"/>
    </xf>
    <xf numFmtId="0" fontId="34" fillId="9" borderId="32" xfId="0" applyFont="1" applyFill="1" applyBorder="1" applyAlignment="1">
      <alignment horizontal="right"/>
    </xf>
    <xf numFmtId="0" fontId="34" fillId="9" borderId="33" xfId="0" applyFont="1" applyFill="1" applyBorder="1" applyAlignment="1">
      <alignment horizontal="right"/>
    </xf>
    <xf numFmtId="169" fontId="34" fillId="0" borderId="29" xfId="0" applyNumberFormat="1" applyFont="1" applyBorder="1"/>
    <xf numFmtId="169" fontId="34" fillId="0" borderId="30" xfId="0" applyNumberFormat="1" applyFont="1" applyBorder="1"/>
    <xf numFmtId="9" fontId="34" fillId="0" borderId="38" xfId="1" applyFont="1" applyBorder="1" applyAlignment="1"/>
    <xf numFmtId="9" fontId="34" fillId="0" borderId="39" xfId="1" applyFont="1" applyBorder="1" applyAlignment="1"/>
    <xf numFmtId="3" fontId="34" fillId="0" borderId="0" xfId="1" applyNumberFormat="1" applyFont="1" applyBorder="1" applyAlignment="1"/>
    <xf numFmtId="10" fontId="34" fillId="0" borderId="38" xfId="1" applyNumberFormat="1" applyFont="1" applyBorder="1" applyAlignment="1"/>
    <xf numFmtId="10" fontId="34" fillId="0" borderId="39" xfId="1" applyNumberFormat="1" applyFont="1" applyBorder="1" applyAlignment="1"/>
    <xf numFmtId="3" fontId="34" fillId="9" borderId="32" xfId="0" applyNumberFormat="1" applyFont="1" applyFill="1" applyBorder="1" applyAlignment="1">
      <alignment horizontal="right"/>
    </xf>
    <xf numFmtId="9" fontId="34" fillId="0" borderId="39" xfId="0" applyNumberFormat="1" applyFont="1" applyBorder="1"/>
    <xf numFmtId="0" fontId="39" fillId="9" borderId="28" xfId="0" applyFont="1" applyFill="1" applyBorder="1"/>
    <xf numFmtId="3" fontId="34" fillId="9" borderId="29" xfId="0" applyNumberFormat="1" applyFont="1" applyFill="1" applyBorder="1"/>
    <xf numFmtId="0" fontId="34" fillId="9" borderId="29" xfId="0" applyFont="1" applyFill="1" applyBorder="1"/>
    <xf numFmtId="0" fontId="34" fillId="9" borderId="30" xfId="0" applyFont="1" applyFill="1" applyBorder="1"/>
    <xf numFmtId="0" fontId="39" fillId="9" borderId="37" xfId="0" applyFont="1" applyFill="1" applyBorder="1"/>
    <xf numFmtId="3" fontId="34" fillId="9" borderId="38" xfId="0" applyNumberFormat="1" applyFont="1" applyFill="1" applyBorder="1" applyAlignment="1">
      <alignment horizontal="right"/>
    </xf>
    <xf numFmtId="3" fontId="34" fillId="9" borderId="39" xfId="0" applyNumberFormat="1" applyFont="1" applyFill="1" applyBorder="1" applyAlignment="1">
      <alignment horizontal="right"/>
    </xf>
    <xf numFmtId="10" fontId="34" fillId="0" borderId="0" xfId="1" applyNumberFormat="1" applyFont="1" applyBorder="1" applyAlignment="1">
      <alignment horizontal="right"/>
    </xf>
    <xf numFmtId="10" fontId="34" fillId="0" borderId="36" xfId="1" applyNumberFormat="1" applyFont="1" applyBorder="1" applyAlignment="1">
      <alignment horizontal="right"/>
    </xf>
    <xf numFmtId="3" fontId="34" fillId="0" borderId="38" xfId="1" applyNumberFormat="1" applyFont="1" applyBorder="1" applyAlignment="1"/>
    <xf numFmtId="0" fontId="34" fillId="10" borderId="38" xfId="0" applyFont="1" applyFill="1" applyBorder="1"/>
    <xf numFmtId="0" fontId="34" fillId="10" borderId="39" xfId="0" applyFont="1" applyFill="1" applyBorder="1"/>
    <xf numFmtId="3" fontId="34" fillId="9" borderId="30" xfId="0" applyNumberFormat="1" applyFont="1" applyFill="1" applyBorder="1"/>
    <xf numFmtId="165" fontId="34" fillId="0" borderId="30" xfId="1" applyNumberFormat="1" applyFont="1" applyBorder="1" applyAlignment="1">
      <alignment horizontal="right"/>
    </xf>
    <xf numFmtId="165" fontId="34" fillId="0" borderId="39" xfId="1" applyNumberFormat="1" applyFont="1" applyBorder="1" applyAlignment="1">
      <alignment horizontal="right"/>
    </xf>
    <xf numFmtId="0" fontId="34" fillId="11" borderId="0" xfId="0" applyFont="1" applyFill="1" applyAlignment="1">
      <alignment horizontal="right" wrapText="1"/>
    </xf>
    <xf numFmtId="0" fontId="34" fillId="0" borderId="0" xfId="0" applyFont="1" applyAlignment="1">
      <alignment wrapText="1"/>
    </xf>
    <xf numFmtId="0" fontId="34" fillId="9" borderId="35" xfId="0" applyFont="1" applyFill="1" applyBorder="1" applyAlignment="1">
      <alignment wrapText="1"/>
    </xf>
    <xf numFmtId="3" fontId="34" fillId="9" borderId="0" xfId="0" applyNumberFormat="1" applyFont="1" applyFill="1" applyAlignment="1">
      <alignment horizontal="right" wrapText="1"/>
    </xf>
    <xf numFmtId="0" fontId="34" fillId="9" borderId="0" xfId="0" applyFont="1" applyFill="1" applyAlignment="1">
      <alignment horizontal="right" wrapText="1"/>
    </xf>
    <xf numFmtId="10" fontId="34" fillId="9" borderId="0" xfId="1" applyNumberFormat="1" applyFont="1" applyFill="1" applyBorder="1" applyAlignment="1">
      <alignment horizontal="right" wrapText="1"/>
    </xf>
    <xf numFmtId="0" fontId="34" fillId="9" borderId="36" xfId="0" applyFont="1" applyFill="1" applyBorder="1" applyAlignment="1">
      <alignment horizontal="right" wrapText="1"/>
    </xf>
    <xf numFmtId="0" fontId="34" fillId="11" borderId="0" xfId="0" applyFont="1" applyFill="1" applyAlignment="1">
      <alignment horizontal="right"/>
    </xf>
    <xf numFmtId="169" fontId="34" fillId="0" borderId="0" xfId="0" applyNumberFormat="1" applyFont="1" applyAlignment="1">
      <alignment horizontal="right"/>
    </xf>
    <xf numFmtId="14" fontId="34" fillId="0" borderId="0" xfId="0" applyNumberFormat="1" applyFont="1" applyAlignment="1">
      <alignment horizontal="right"/>
    </xf>
    <xf numFmtId="10" fontId="34" fillId="0" borderId="0" xfId="1" applyNumberFormat="1" applyFont="1" applyFill="1" applyBorder="1" applyAlignment="1">
      <alignment horizontal="right"/>
    </xf>
    <xf numFmtId="0" fontId="34" fillId="0" borderId="36" xfId="0" applyFont="1" applyBorder="1" applyAlignment="1">
      <alignment horizontal="right"/>
    </xf>
    <xf numFmtId="169" fontId="34" fillId="0" borderId="38" xfId="0" applyNumberFormat="1" applyFont="1" applyBorder="1" applyAlignment="1">
      <alignment horizontal="right"/>
    </xf>
    <xf numFmtId="14" fontId="34" fillId="0" borderId="38" xfId="0" applyNumberFormat="1" applyFont="1" applyBorder="1" applyAlignment="1">
      <alignment horizontal="right"/>
    </xf>
    <xf numFmtId="10" fontId="34" fillId="0" borderId="38" xfId="1" applyNumberFormat="1" applyFont="1" applyBorder="1" applyAlignment="1">
      <alignment horizontal="right"/>
    </xf>
    <xf numFmtId="0" fontId="34" fillId="0" borderId="39" xfId="0" applyFont="1" applyBorder="1" applyAlignment="1">
      <alignment horizontal="right"/>
    </xf>
    <xf numFmtId="0" fontId="34" fillId="0" borderId="0" xfId="0" applyFont="1" applyAlignment="1">
      <alignment horizontal="right"/>
    </xf>
    <xf numFmtId="3" fontId="34" fillId="0" borderId="0" xfId="0" applyNumberFormat="1" applyFont="1" applyAlignment="1">
      <alignment horizontal="right"/>
    </xf>
    <xf numFmtId="3" fontId="34" fillId="9" borderId="29" xfId="0" applyNumberFormat="1" applyFont="1" applyFill="1" applyBorder="1" applyAlignment="1">
      <alignment horizontal="right"/>
    </xf>
    <xf numFmtId="0" fontId="34" fillId="9" borderId="29" xfId="0" applyFont="1" applyFill="1" applyBorder="1" applyAlignment="1">
      <alignment horizontal="right"/>
    </xf>
    <xf numFmtId="0" fontId="34" fillId="9" borderId="0" xfId="0" applyFont="1" applyFill="1" applyAlignment="1">
      <alignment horizontal="left" wrapText="1"/>
    </xf>
    <xf numFmtId="0" fontId="34" fillId="0" borderId="0" xfId="0" applyFont="1" applyAlignment="1">
      <alignment horizontal="left"/>
    </xf>
    <xf numFmtId="0" fontId="34" fillId="0" borderId="38" xfId="0" applyFont="1" applyBorder="1" applyAlignment="1">
      <alignment horizontal="left"/>
    </xf>
    <xf numFmtId="14" fontId="34" fillId="0" borderId="38" xfId="0" applyNumberFormat="1" applyFont="1" applyBorder="1"/>
    <xf numFmtId="0" fontId="34" fillId="0" borderId="38" xfId="0" applyFont="1" applyBorder="1" applyAlignment="1">
      <alignment horizontal="right"/>
    </xf>
    <xf numFmtId="10" fontId="34" fillId="0" borderId="0" xfId="1" applyNumberFormat="1" applyFont="1" applyAlignment="1"/>
    <xf numFmtId="3" fontId="34" fillId="9" borderId="33" xfId="0" applyNumberFormat="1" applyFont="1" applyFill="1" applyBorder="1" applyAlignment="1">
      <alignment horizontal="right"/>
    </xf>
    <xf numFmtId="168" fontId="34" fillId="0" borderId="29" xfId="0" applyNumberFormat="1" applyFont="1" applyBorder="1" applyAlignment="1">
      <alignment horizontal="right"/>
    </xf>
    <xf numFmtId="169" fontId="34" fillId="0" borderId="30" xfId="0" applyNumberFormat="1" applyFont="1" applyBorder="1" applyAlignment="1">
      <alignment horizontal="right"/>
    </xf>
    <xf numFmtId="168" fontId="34" fillId="0" borderId="0" xfId="0" applyNumberFormat="1" applyFont="1" applyAlignment="1">
      <alignment horizontal="right"/>
    </xf>
    <xf numFmtId="169" fontId="34" fillId="0" borderId="36" xfId="0" applyNumberFormat="1" applyFont="1" applyBorder="1" applyAlignment="1">
      <alignment horizontal="right"/>
    </xf>
    <xf numFmtId="168" fontId="34" fillId="0" borderId="38" xfId="0" applyNumberFormat="1" applyFont="1" applyBorder="1"/>
    <xf numFmtId="169" fontId="34" fillId="0" borderId="39" xfId="0" applyNumberFormat="1" applyFont="1" applyBorder="1"/>
    <xf numFmtId="169" fontId="34" fillId="0" borderId="32" xfId="0" applyNumberFormat="1" applyFont="1" applyBorder="1" applyAlignment="1">
      <alignment horizontal="right"/>
    </xf>
    <xf numFmtId="169" fontId="34" fillId="0" borderId="33" xfId="0" applyNumberFormat="1" applyFont="1" applyBorder="1" applyAlignment="1">
      <alignment horizontal="right"/>
    </xf>
    <xf numFmtId="168" fontId="34" fillId="0" borderId="38" xfId="0" applyNumberFormat="1" applyFont="1" applyBorder="1" applyAlignment="1">
      <alignment horizontal="right"/>
    </xf>
    <xf numFmtId="169" fontId="34" fillId="0" borderId="33" xfId="0" applyNumberFormat="1" applyFont="1" applyBorder="1"/>
    <xf numFmtId="0" fontId="2" fillId="12" borderId="0" xfId="0" applyFont="1" applyFill="1"/>
    <xf numFmtId="9" fontId="2" fillId="12" borderId="0" xfId="1" applyFont="1" applyFill="1" applyBorder="1"/>
    <xf numFmtId="0" fontId="39" fillId="9" borderId="34" xfId="0" applyFont="1" applyFill="1" applyBorder="1"/>
    <xf numFmtId="0" fontId="34" fillId="0" borderId="34" xfId="0" applyFont="1" applyBorder="1"/>
    <xf numFmtId="169" fontId="34" fillId="0" borderId="34" xfId="0" applyNumberFormat="1" applyFont="1" applyBorder="1"/>
    <xf numFmtId="167" fontId="2" fillId="0" borderId="0" xfId="0" applyNumberFormat="1" applyFont="1" applyAlignment="1" applyProtection="1">
      <alignment horizontal="center" vertical="center" wrapText="1"/>
      <protection locked="0"/>
    </xf>
    <xf numFmtId="0" fontId="14" fillId="0" borderId="0" xfId="2"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1"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Comma 3" xfId="9" xr:uid="{B9396C4D-0443-40CC-AEB8-6E9BB87C775E}"/>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4761</xdr:colOff>
      <xdr:row>71</xdr:row>
      <xdr:rowOff>23811</xdr:rowOff>
    </xdr:from>
    <xdr:to>
      <xdr:col>12</xdr:col>
      <xdr:colOff>284163</xdr:colOff>
      <xdr:row>75</xdr:row>
      <xdr:rowOff>88446</xdr:rowOff>
    </xdr:to>
    <xdr:sp macro="" textlink="">
      <xdr:nvSpPr>
        <xdr:cNvPr id="2" name="textruta 1">
          <a:extLst>
            <a:ext uri="{FF2B5EF4-FFF2-40B4-BE49-F238E27FC236}">
              <a16:creationId xmlns:a16="http://schemas.microsoft.com/office/drawing/2014/main" id="{289F0496-DF62-4063-BE38-B8FAD2FB2E86}"/>
            </a:ext>
          </a:extLst>
        </xdr:cNvPr>
        <xdr:cNvSpPr txBox="1"/>
      </xdr:nvSpPr>
      <xdr:spPr>
        <a:xfrm>
          <a:off x="1063941" y="10295571"/>
          <a:ext cx="6703062" cy="582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SkandiaText" pitchFamily="34" charset="0"/>
              <a:ea typeface="+mn-ea"/>
              <a:cs typeface="+mn-cs"/>
            </a:rPr>
            <a:t>* WA life of the mortgage loans based on historical data</a:t>
          </a:r>
        </a:p>
        <a:p>
          <a:pPr marL="0" marR="0" indent="0" defTabSz="914400" eaLnBrk="1" fontAlgn="auto" latinLnBrk="0" hangingPunct="1">
            <a:lnSpc>
              <a:spcPct val="100000"/>
            </a:lnSpc>
            <a:spcBef>
              <a:spcPts val="0"/>
            </a:spcBef>
            <a:spcAft>
              <a:spcPts val="0"/>
            </a:spcAft>
            <a:buClrTx/>
            <a:buSzTx/>
            <a:buFontTx/>
            <a:buNone/>
            <a:tabLst/>
            <a:defRPr/>
          </a:pPr>
          <a:r>
            <a:rPr lang="sv-SE" sz="800">
              <a:solidFill>
                <a:schemeClr val="dk1"/>
              </a:solidFill>
              <a:latin typeface="SkandiaText" pitchFamily="34" charset="0"/>
              <a:ea typeface="+mn-ea"/>
              <a:cs typeface="+mn-cs"/>
            </a:rPr>
            <a:t>** Distribution</a:t>
          </a:r>
          <a:r>
            <a:rPr lang="sv-SE" sz="800" baseline="0">
              <a:solidFill>
                <a:schemeClr val="dk1"/>
              </a:solidFill>
              <a:latin typeface="SkandiaText" pitchFamily="34" charset="0"/>
              <a:ea typeface="+mn-ea"/>
              <a:cs typeface="+mn-cs"/>
            </a:rPr>
            <a:t> of principal calculated in accordance with guidelines set by </a:t>
          </a:r>
          <a:r>
            <a:rPr lang="sv-SE" sz="800">
              <a:solidFill>
                <a:schemeClr val="dk1"/>
              </a:solidFill>
              <a:latin typeface="SkandiaText" pitchFamily="34" charset="0"/>
              <a:ea typeface="+mn-ea"/>
              <a:cs typeface="+mn-cs"/>
            </a:rPr>
            <a:t>The Association of Swedish Covered Bond issuers</a:t>
          </a:r>
          <a:endParaRPr lang="sv-SE" sz="800" baseline="0">
            <a:solidFill>
              <a:schemeClr val="dk1"/>
            </a:solidFill>
            <a:latin typeface="SkandiaText" pitchFamily="34" charset="0"/>
            <a:ea typeface="+mn-ea"/>
            <a:cs typeface="+mn-cs"/>
          </a:endParaRPr>
        </a:p>
        <a:p>
          <a:r>
            <a:rPr lang="sv-SE" sz="800">
              <a:solidFill>
                <a:schemeClr val="dk1"/>
              </a:solidFill>
              <a:latin typeface="SkandiaText" pitchFamily="34" charset="0"/>
              <a:ea typeface="+mn-ea"/>
              <a:cs typeface="+mn-cs"/>
            </a:rPr>
            <a:t>*** </a:t>
          </a:r>
          <a:r>
            <a:rPr lang="en-US" sz="800">
              <a:solidFill>
                <a:schemeClr val="dk1"/>
              </a:solidFill>
              <a:latin typeface="SkandiaText" pitchFamily="34" charset="0"/>
              <a:ea typeface="+mn-ea"/>
              <a:cs typeface="+mn-cs"/>
            </a:rPr>
            <a:t>Maturity is the time remaining to the next change of interest rate in contractual terms</a:t>
          </a:r>
        </a:p>
        <a:p>
          <a:pPr marL="0" marR="0" indent="0" defTabSz="914400" eaLnBrk="1" fontAlgn="auto" latinLnBrk="0" hangingPunct="1">
            <a:lnSpc>
              <a:spcPct val="100000"/>
            </a:lnSpc>
            <a:spcBef>
              <a:spcPts val="0"/>
            </a:spcBef>
            <a:spcAft>
              <a:spcPts val="0"/>
            </a:spcAft>
            <a:buClrTx/>
            <a:buSzTx/>
            <a:buFontTx/>
            <a:buNone/>
            <a:tabLst/>
            <a:defRPr/>
          </a:pPr>
          <a:r>
            <a:rPr lang="sv-SE" sz="800" baseline="0">
              <a:solidFill>
                <a:schemeClr val="dk1"/>
              </a:solidFill>
              <a:latin typeface="SkandiaText" pitchFamily="34" charset="0"/>
              <a:ea typeface="+mn-ea"/>
              <a:cs typeface="+mn-cs"/>
            </a:rPr>
            <a:t>**** </a:t>
          </a:r>
          <a:r>
            <a:rPr lang="sv-SE" sz="800">
              <a:solidFill>
                <a:schemeClr val="dk1"/>
              </a:solidFill>
              <a:latin typeface="SkandiaText" pitchFamily="34" charset="0"/>
              <a:ea typeface="+mn-ea"/>
              <a:cs typeface="+mn-cs"/>
            </a:rPr>
            <a:t>Distribution of seasoning per loan</a:t>
          </a:r>
        </a:p>
      </xdr:txBody>
    </xdr:sp>
    <xdr:clientData/>
  </xdr:twoCellAnchor>
  <xdr:twoCellAnchor>
    <xdr:from>
      <xdr:col>2</xdr:col>
      <xdr:colOff>4762</xdr:colOff>
      <xdr:row>116</xdr:row>
      <xdr:rowOff>176893</xdr:rowOff>
    </xdr:from>
    <xdr:to>
      <xdr:col>12</xdr:col>
      <xdr:colOff>454819</xdr:colOff>
      <xdr:row>119</xdr:row>
      <xdr:rowOff>13606</xdr:rowOff>
    </xdr:to>
    <xdr:sp macro="" textlink="">
      <xdr:nvSpPr>
        <xdr:cNvPr id="3" name="textruta 7">
          <a:extLst>
            <a:ext uri="{FF2B5EF4-FFF2-40B4-BE49-F238E27FC236}">
              <a16:creationId xmlns:a16="http://schemas.microsoft.com/office/drawing/2014/main" id="{6C77B2B4-9FB6-45A2-9BCA-2132AE2910F1}"/>
            </a:ext>
          </a:extLst>
        </xdr:cNvPr>
        <xdr:cNvSpPr txBox="1"/>
      </xdr:nvSpPr>
      <xdr:spPr>
        <a:xfrm>
          <a:off x="1063942" y="17108533"/>
          <a:ext cx="6858477" cy="38535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800" b="1" i="1"/>
            <a:t>Currency</a:t>
          </a:r>
          <a:r>
            <a:rPr lang="sv-SE" sz="800" b="1" i="1" baseline="0"/>
            <a:t> risk</a:t>
          </a:r>
        </a:p>
        <a:p>
          <a:r>
            <a:rPr lang="sv-SE" sz="800" i="1"/>
            <a:t>The cover pool bears </a:t>
          </a:r>
          <a:r>
            <a:rPr lang="sv-SE" sz="800" i="1" baseline="0"/>
            <a:t>no currency risk since all assets and liabilities are originated/denominated in SEK.</a:t>
          </a:r>
          <a:endParaRPr lang="sv-SE" sz="800" i="1"/>
        </a:p>
      </xdr:txBody>
    </xdr:sp>
    <xdr:clientData/>
  </xdr:twoCellAnchor>
  <xdr:twoCellAnchor>
    <xdr:from>
      <xdr:col>2</xdr:col>
      <xdr:colOff>4762</xdr:colOff>
      <xdr:row>125</xdr:row>
      <xdr:rowOff>95250</xdr:rowOff>
    </xdr:from>
    <xdr:to>
      <xdr:col>12</xdr:col>
      <xdr:colOff>454819</xdr:colOff>
      <xdr:row>127</xdr:row>
      <xdr:rowOff>74839</xdr:rowOff>
    </xdr:to>
    <xdr:sp macro="" textlink="">
      <xdr:nvSpPr>
        <xdr:cNvPr id="4" name="textruta 10">
          <a:extLst>
            <a:ext uri="{FF2B5EF4-FFF2-40B4-BE49-F238E27FC236}">
              <a16:creationId xmlns:a16="http://schemas.microsoft.com/office/drawing/2014/main" id="{6AA65273-D771-4E92-98F8-33FD3C516E46}"/>
            </a:ext>
          </a:extLst>
        </xdr:cNvPr>
        <xdr:cNvSpPr txBox="1"/>
      </xdr:nvSpPr>
      <xdr:spPr>
        <a:xfrm>
          <a:off x="1063942" y="18672810"/>
          <a:ext cx="6858477" cy="34534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800" b="1" i="1">
              <a:solidFill>
                <a:schemeClr val="dk1"/>
              </a:solidFill>
              <a:latin typeface="+mn-lt"/>
              <a:ea typeface="+mn-ea"/>
              <a:cs typeface="+mn-cs"/>
            </a:rPr>
            <a:t>Interest rate </a:t>
          </a:r>
        </a:p>
        <a:p>
          <a:pPr marL="0" marR="0" indent="0" defTabSz="914400" eaLnBrk="1" fontAlgn="auto" latinLnBrk="0" hangingPunct="1">
            <a:lnSpc>
              <a:spcPct val="100000"/>
            </a:lnSpc>
            <a:spcBef>
              <a:spcPts val="0"/>
            </a:spcBef>
            <a:spcAft>
              <a:spcPts val="0"/>
            </a:spcAft>
            <a:buClrTx/>
            <a:buSzTx/>
            <a:buFontTx/>
            <a:buNone/>
            <a:tabLst/>
            <a:defRPr/>
          </a:pPr>
          <a:r>
            <a:rPr lang="en-US" sz="800" i="1">
              <a:solidFill>
                <a:schemeClr val="dk1"/>
              </a:solidFill>
              <a:latin typeface="+mn-lt"/>
              <a:ea typeface="+mn-ea"/>
              <a:cs typeface="+mn-cs"/>
            </a:rPr>
            <a:t>The cover pool bears no interest rate risk. Any fixed rate bonds are swapped to floating rates</a:t>
          </a:r>
          <a:r>
            <a:rPr lang="en-US" sz="800" i="1" baseline="0">
              <a:solidFill>
                <a:schemeClr val="dk1"/>
              </a:solidFill>
              <a:latin typeface="+mn-lt"/>
              <a:ea typeface="+mn-ea"/>
              <a:cs typeface="+mn-cs"/>
            </a:rPr>
            <a:t> (i.e. 3 months stibor fixing).</a:t>
          </a:r>
          <a:endParaRPr lang="sv-SE" sz="800" i="1">
            <a:solidFill>
              <a:schemeClr val="dk1"/>
            </a:solidFill>
            <a:latin typeface="+mn-lt"/>
            <a:ea typeface="+mn-ea"/>
            <a:cs typeface="+mn-cs"/>
          </a:endParaRPr>
        </a:p>
      </xdr:txBody>
    </xdr:sp>
    <xdr:clientData/>
  </xdr:twoCellAnchor>
  <xdr:twoCellAnchor editAs="absolute">
    <xdr:from>
      <xdr:col>2</xdr:col>
      <xdr:colOff>11206</xdr:colOff>
      <xdr:row>1</xdr:row>
      <xdr:rowOff>100854</xdr:rowOff>
    </xdr:from>
    <xdr:to>
      <xdr:col>5</xdr:col>
      <xdr:colOff>183297</xdr:colOff>
      <xdr:row>5</xdr:row>
      <xdr:rowOff>6023</xdr:rowOff>
    </xdr:to>
    <xdr:pic>
      <xdr:nvPicPr>
        <xdr:cNvPr id="5" name="Picture 4">
          <a:extLst>
            <a:ext uri="{FF2B5EF4-FFF2-40B4-BE49-F238E27FC236}">
              <a16:creationId xmlns:a16="http://schemas.microsoft.com/office/drawing/2014/main" id="{610EAD78-D011-4ADB-B446-22AFD0B9DF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386" y="230394"/>
          <a:ext cx="2686691" cy="423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skandia.se/om-oss/om-skandia/finansiell-information/finansiell-info/sakerstallda-obligationer/" TargetMode="External"/><Relationship Id="rId4" Type="http://schemas.openxmlformats.org/officeDocument/2006/relationships/hyperlink" Target="https://www.skandia.se/om-oss/om-skandia/finansiell-information/finansiell-info/sakerstallda-obligationer/"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M7" sqref="M7"/>
    </sheetView>
  </sheetViews>
  <sheetFormatPr defaultRowHeight="14.4"/>
  <cols>
    <col min="1" max="1" width="9.109375" style="2"/>
    <col min="2" max="10" width="12.44140625" style="2" customWidth="1"/>
    <col min="11" max="18" width="9.109375" style="2"/>
  </cols>
  <sheetData>
    <row r="1" spans="2:10" ht="1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2">
      <c r="B5" s="6"/>
      <c r="C5" s="7"/>
      <c r="D5" s="7"/>
      <c r="E5" s="9"/>
      <c r="F5" s="10" t="s">
        <v>13</v>
      </c>
      <c r="G5" s="7"/>
      <c r="H5" s="7"/>
      <c r="I5" s="7"/>
      <c r="J5" s="8"/>
    </row>
    <row r="6" spans="2:10" ht="41.25" customHeight="1">
      <c r="B6" s="6"/>
      <c r="C6" s="7"/>
      <c r="D6" s="7"/>
      <c r="E6" s="437" t="s">
        <v>1854</v>
      </c>
      <c r="F6" s="437"/>
      <c r="G6" s="437"/>
      <c r="H6" s="7"/>
      <c r="I6" s="7"/>
      <c r="J6" s="8"/>
    </row>
    <row r="7" spans="2:10" ht="25.8">
      <c r="B7" s="6"/>
      <c r="C7" s="7"/>
      <c r="D7" s="7"/>
      <c r="E7" s="7"/>
      <c r="F7" s="284" t="s">
        <v>6</v>
      </c>
      <c r="G7" s="7"/>
      <c r="H7" s="7"/>
      <c r="I7" s="7"/>
      <c r="J7" s="8"/>
    </row>
    <row r="8" spans="2:10" ht="25.8">
      <c r="B8" s="6"/>
      <c r="C8" s="7"/>
      <c r="D8" s="7"/>
      <c r="E8" s="7"/>
      <c r="F8" s="284" t="s">
        <v>2419</v>
      </c>
      <c r="G8" s="7"/>
      <c r="H8" s="7"/>
      <c r="I8" s="7"/>
      <c r="J8" s="8"/>
    </row>
    <row r="9" spans="2:10" ht="21">
      <c r="B9" s="6"/>
      <c r="C9" s="7"/>
      <c r="D9" s="7"/>
      <c r="E9" s="7"/>
      <c r="F9" s="285" t="s">
        <v>2454</v>
      </c>
      <c r="G9" s="7"/>
      <c r="H9" s="7"/>
      <c r="I9" s="7"/>
      <c r="J9" s="8"/>
    </row>
    <row r="10" spans="2:10" ht="21">
      <c r="B10" s="6"/>
      <c r="C10" s="7"/>
      <c r="D10" s="7"/>
      <c r="E10" s="7"/>
      <c r="F10" s="285" t="s">
        <v>2455</v>
      </c>
      <c r="G10" s="7"/>
      <c r="H10" s="7"/>
      <c r="I10" s="7"/>
      <c r="J10" s="8"/>
    </row>
    <row r="11" spans="2:10" ht="21">
      <c r="B11" s="6"/>
      <c r="C11" s="7"/>
      <c r="D11" s="7"/>
      <c r="E11" s="7"/>
      <c r="F11" s="11"/>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2" t="s">
        <v>14</v>
      </c>
      <c r="G22" s="7"/>
      <c r="H22" s="7"/>
      <c r="I22" s="7"/>
      <c r="J22" s="8"/>
    </row>
    <row r="23" spans="2:10">
      <c r="B23" s="6"/>
      <c r="C23" s="7"/>
      <c r="D23" s="7"/>
      <c r="E23" s="7"/>
      <c r="F23" s="13"/>
      <c r="G23" s="7"/>
      <c r="H23" s="7"/>
      <c r="I23" s="7"/>
      <c r="J23" s="8"/>
    </row>
    <row r="24" spans="2:10">
      <c r="B24" s="6"/>
      <c r="C24" s="7"/>
      <c r="D24" s="440" t="s">
        <v>15</v>
      </c>
      <c r="E24" s="436" t="s">
        <v>16</v>
      </c>
      <c r="F24" s="436"/>
      <c r="G24" s="436"/>
      <c r="H24" s="436"/>
      <c r="I24" s="7"/>
      <c r="J24" s="8"/>
    </row>
    <row r="25" spans="2:10">
      <c r="B25" s="6"/>
      <c r="C25" s="7"/>
      <c r="D25" s="7"/>
      <c r="E25" s="14"/>
      <c r="F25" s="14"/>
      <c r="G25" s="14"/>
      <c r="H25" s="7"/>
      <c r="I25" s="7"/>
      <c r="J25" s="8"/>
    </row>
    <row r="26" spans="2:10">
      <c r="B26" s="6"/>
      <c r="C26" s="7"/>
      <c r="D26" s="440" t="s">
        <v>17</v>
      </c>
      <c r="E26" s="436"/>
      <c r="F26" s="436"/>
      <c r="G26" s="436"/>
      <c r="H26" s="436"/>
      <c r="I26" s="7"/>
      <c r="J26" s="8"/>
    </row>
    <row r="27" spans="2:10">
      <c r="B27" s="6"/>
      <c r="C27" s="7"/>
      <c r="D27" s="15"/>
      <c r="E27" s="15"/>
      <c r="F27" s="15"/>
      <c r="G27" s="15"/>
      <c r="H27" s="15"/>
      <c r="I27" s="7"/>
      <c r="J27" s="8"/>
    </row>
    <row r="28" spans="2:10">
      <c r="B28" s="6"/>
      <c r="C28" s="7"/>
      <c r="D28" s="440" t="s">
        <v>18</v>
      </c>
      <c r="E28" s="436" t="s">
        <v>16</v>
      </c>
      <c r="F28" s="436"/>
      <c r="G28" s="436"/>
      <c r="H28" s="436"/>
      <c r="I28" s="7"/>
      <c r="J28" s="8"/>
    </row>
    <row r="29" spans="2:10">
      <c r="B29" s="6"/>
      <c r="C29" s="7"/>
      <c r="D29" s="15"/>
      <c r="E29" s="15"/>
      <c r="F29" s="15"/>
      <c r="G29" s="15"/>
      <c r="H29" s="15"/>
      <c r="I29" s="7"/>
      <c r="J29" s="8"/>
    </row>
    <row r="30" spans="2:10">
      <c r="B30" s="6"/>
      <c r="C30" s="7"/>
      <c r="D30" s="440" t="s">
        <v>19</v>
      </c>
      <c r="E30" s="436" t="s">
        <v>16</v>
      </c>
      <c r="F30" s="436"/>
      <c r="G30" s="436"/>
      <c r="H30" s="436"/>
      <c r="I30" s="7"/>
      <c r="J30" s="8"/>
    </row>
    <row r="31" spans="2:10">
      <c r="B31" s="6"/>
      <c r="C31" s="7"/>
      <c r="D31" s="15"/>
      <c r="E31" s="15"/>
      <c r="F31" s="15"/>
      <c r="G31" s="15"/>
      <c r="H31" s="15"/>
      <c r="I31" s="7"/>
      <c r="J31" s="8"/>
    </row>
    <row r="32" spans="2:10">
      <c r="B32" s="6"/>
      <c r="C32" s="7"/>
      <c r="D32" s="440" t="s">
        <v>20</v>
      </c>
      <c r="E32" s="436" t="s">
        <v>16</v>
      </c>
      <c r="F32" s="436"/>
      <c r="G32" s="436"/>
      <c r="H32" s="436"/>
      <c r="I32" s="7"/>
      <c r="J32" s="8"/>
    </row>
    <row r="33" spans="1:18">
      <c r="B33" s="6"/>
      <c r="C33" s="7"/>
      <c r="D33" s="14"/>
      <c r="E33" s="14"/>
      <c r="F33" s="14"/>
      <c r="G33" s="14"/>
      <c r="H33" s="14"/>
      <c r="I33" s="7"/>
      <c r="J33" s="8"/>
    </row>
    <row r="34" spans="1:18">
      <c r="B34" s="6"/>
      <c r="C34" s="7"/>
      <c r="D34" s="7"/>
      <c r="E34" s="7"/>
      <c r="F34" s="7"/>
      <c r="G34" s="7"/>
      <c r="H34" s="7"/>
      <c r="I34" s="7"/>
      <c r="J34" s="8"/>
    </row>
    <row r="35" spans="1:18">
      <c r="B35" s="6"/>
      <c r="C35" s="7"/>
      <c r="D35" s="438" t="s">
        <v>21</v>
      </c>
      <c r="E35" s="439"/>
      <c r="F35" s="439"/>
      <c r="G35" s="439"/>
      <c r="H35" s="439"/>
      <c r="I35" s="7"/>
      <c r="J35" s="8"/>
    </row>
    <row r="36" spans="1:18">
      <c r="B36" s="6"/>
      <c r="C36" s="7"/>
      <c r="D36" s="7"/>
      <c r="E36" s="7"/>
      <c r="F36" s="13"/>
      <c r="G36" s="7"/>
      <c r="H36" s="7"/>
      <c r="I36" s="7"/>
      <c r="J36" s="8"/>
    </row>
    <row r="37" spans="1:18">
      <c r="B37" s="6"/>
      <c r="C37" s="7"/>
      <c r="D37" s="438" t="s">
        <v>1357</v>
      </c>
      <c r="E37" s="439"/>
      <c r="F37" s="439"/>
      <c r="G37" s="439"/>
      <c r="H37" s="439"/>
      <c r="I37" s="7"/>
      <c r="J37" s="8"/>
    </row>
    <row r="38" spans="1:18">
      <c r="B38" s="6"/>
      <c r="C38" s="7"/>
      <c r="D38" s="89"/>
      <c r="E38" s="89"/>
      <c r="F38" s="89"/>
      <c r="G38" s="89"/>
      <c r="H38" s="89"/>
      <c r="I38" s="7"/>
      <c r="J38" s="8"/>
    </row>
    <row r="39" spans="1:18">
      <c r="B39" s="6"/>
      <c r="C39" s="7"/>
      <c r="D39" s="435" t="s">
        <v>2296</v>
      </c>
      <c r="E39" s="436" t="s">
        <v>16</v>
      </c>
      <c r="F39" s="436"/>
      <c r="G39" s="436"/>
      <c r="H39" s="436"/>
      <c r="I39" s="7"/>
      <c r="J39" s="8"/>
    </row>
    <row r="40" spans="1:18" s="200" customFormat="1">
      <c r="A40" s="2"/>
      <c r="B40" s="6"/>
      <c r="C40" s="7"/>
      <c r="D40" s="7"/>
      <c r="E40" s="268"/>
      <c r="F40" s="268"/>
      <c r="G40" s="268"/>
      <c r="H40" s="268"/>
      <c r="I40" s="7"/>
      <c r="J40" s="8"/>
      <c r="K40" s="2"/>
      <c r="L40" s="2"/>
      <c r="M40" s="2"/>
      <c r="N40" s="2"/>
      <c r="O40" s="2"/>
      <c r="P40" s="2"/>
      <c r="Q40" s="2"/>
      <c r="R40" s="2"/>
    </row>
    <row r="41" spans="1:18" s="200" customFormat="1">
      <c r="A41" s="2"/>
      <c r="B41" s="6"/>
      <c r="C41" s="7"/>
      <c r="D41" s="435" t="s">
        <v>2404</v>
      </c>
      <c r="E41" s="436"/>
      <c r="F41" s="436"/>
      <c r="G41" s="436"/>
      <c r="H41" s="436"/>
      <c r="I41" s="7"/>
      <c r="J41" s="8"/>
      <c r="K41" s="2"/>
      <c r="L41" s="2"/>
      <c r="M41" s="2"/>
      <c r="N41" s="2"/>
      <c r="O41" s="2"/>
      <c r="P41" s="2"/>
      <c r="Q41" s="2"/>
      <c r="R41" s="2"/>
    </row>
    <row r="42" spans="1:18" s="200" customFormat="1">
      <c r="A42" s="2"/>
      <c r="B42" s="6"/>
      <c r="C42" s="7"/>
      <c r="I42" s="7"/>
      <c r="J42" s="8"/>
      <c r="K42" s="2"/>
      <c r="L42" s="2"/>
      <c r="M42" s="2"/>
      <c r="N42" s="2"/>
      <c r="O42" s="2"/>
      <c r="P42" s="2"/>
      <c r="Q42" s="2"/>
      <c r="R42" s="2"/>
    </row>
    <row r="43" spans="1:18" ht="15" thickBot="1">
      <c r="B43" s="16"/>
      <c r="C43" s="17"/>
      <c r="D43" s="17"/>
      <c r="E43" s="17"/>
      <c r="F43" s="17"/>
      <c r="G43" s="17"/>
      <c r="H43" s="17"/>
      <c r="I43" s="17"/>
      <c r="J43" s="18"/>
    </row>
  </sheetData>
  <mergeCells count="10">
    <mergeCell ref="D41:H41"/>
    <mergeCell ref="D39:H39"/>
    <mergeCell ref="E6:G6"/>
    <mergeCell ref="D37:H37"/>
    <mergeCell ref="D35:H35"/>
    <mergeCell ref="D24:H24"/>
    <mergeCell ref="D26:H26"/>
    <mergeCell ref="D28:H28"/>
    <mergeCell ref="D30:H30"/>
    <mergeCell ref="D32:H32"/>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9:H39" location="'F1. Optional Sustainable M data'!A1" display="Worksheet F1: Optional Sustainable M data" xr:uid="{B28B1F89-4683-440C-B708-AE2AC963F73E}"/>
    <hyperlink ref="D41:H41"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C93" sqref="C93:C99"/>
    </sheetView>
  </sheetViews>
  <sheetFormatPr defaultColWidth="8.88671875" defaultRowHeight="14.4" outlineLevelRow="1"/>
  <cols>
    <col min="1" max="1" width="13.33203125" style="24" customWidth="1"/>
    <col min="2" max="2" width="60.6640625" style="24" customWidth="1"/>
    <col min="3" max="3" width="39.109375" style="24" bestFit="1" customWidth="1"/>
    <col min="4" max="4" width="35.109375" style="24" bestFit="1" customWidth="1"/>
    <col min="5" max="5" width="6.6640625" style="24" customWidth="1"/>
    <col min="6" max="6" width="41.6640625" style="24" customWidth="1"/>
    <col min="7" max="7" width="41.6640625" style="22" customWidth="1"/>
    <col min="8" max="8" width="7.33203125" style="24" customWidth="1"/>
    <col min="9" max="9" width="71.88671875" style="24" customWidth="1"/>
    <col min="10" max="11" width="47.6640625" style="24" customWidth="1"/>
    <col min="12" max="12" width="7.33203125" style="24" customWidth="1"/>
    <col min="13" max="13" width="25.6640625" style="24" customWidth="1"/>
    <col min="14" max="14" width="25.6640625" style="22" customWidth="1"/>
    <col min="15" max="16384" width="8.88671875" style="54"/>
  </cols>
  <sheetData>
    <row r="1" spans="1:13" ht="31.2">
      <c r="A1" s="134" t="s">
        <v>1358</v>
      </c>
      <c r="B1" s="134"/>
      <c r="C1" s="22"/>
      <c r="D1" s="22"/>
      <c r="E1" s="22"/>
      <c r="F1" s="142" t="s">
        <v>1853</v>
      </c>
      <c r="H1" s="22"/>
      <c r="I1" s="134"/>
      <c r="J1" s="22"/>
      <c r="K1" s="22"/>
      <c r="L1" s="22"/>
      <c r="M1" s="22"/>
    </row>
    <row r="2" spans="1:13" ht="15" thickBot="1">
      <c r="A2" s="22"/>
      <c r="B2" s="23"/>
      <c r="C2" s="23"/>
      <c r="D2" s="22"/>
      <c r="E2" s="22"/>
      <c r="F2" s="22"/>
      <c r="H2" s="22"/>
      <c r="L2" s="22"/>
      <c r="M2" s="22"/>
    </row>
    <row r="3" spans="1:13" ht="18.600000000000001" thickBot="1">
      <c r="A3" s="25"/>
      <c r="B3" s="26" t="s">
        <v>22</v>
      </c>
      <c r="C3" s="27" t="s">
        <v>183</v>
      </c>
      <c r="D3" s="25"/>
      <c r="E3" s="25"/>
      <c r="F3" s="22"/>
      <c r="G3" s="25"/>
      <c r="H3" s="22"/>
      <c r="L3" s="22"/>
      <c r="M3" s="22"/>
    </row>
    <row r="4" spans="1:13" ht="15" thickBot="1">
      <c r="H4" s="22"/>
      <c r="L4" s="22"/>
      <c r="M4" s="22"/>
    </row>
    <row r="5" spans="1:13" ht="18">
      <c r="A5" s="28"/>
      <c r="B5" s="29" t="s">
        <v>24</v>
      </c>
      <c r="C5" s="28"/>
      <c r="E5" s="30"/>
      <c r="F5" s="30"/>
      <c r="H5" s="22"/>
      <c r="L5" s="22"/>
      <c r="M5" s="22"/>
    </row>
    <row r="6" spans="1:13">
      <c r="B6" s="32" t="s">
        <v>25</v>
      </c>
      <c r="H6" s="22"/>
      <c r="L6" s="22"/>
      <c r="M6" s="22"/>
    </row>
    <row r="7" spans="1:13">
      <c r="B7" s="31" t="s">
        <v>26</v>
      </c>
      <c r="H7" s="22"/>
      <c r="L7" s="22"/>
      <c r="M7" s="22"/>
    </row>
    <row r="8" spans="1:13">
      <c r="B8" s="31" t="s">
        <v>27</v>
      </c>
      <c r="F8" s="24" t="s">
        <v>28</v>
      </c>
      <c r="H8" s="22"/>
      <c r="L8" s="22"/>
      <c r="M8" s="22"/>
    </row>
    <row r="9" spans="1:13">
      <c r="B9" s="32" t="s">
        <v>29</v>
      </c>
      <c r="H9" s="22"/>
      <c r="L9" s="22"/>
      <c r="M9" s="22"/>
    </row>
    <row r="10" spans="1:13">
      <c r="B10" s="32" t="s">
        <v>30</v>
      </c>
      <c r="H10" s="22"/>
      <c r="L10" s="22"/>
      <c r="M10" s="22"/>
    </row>
    <row r="11" spans="1:13" ht="15" thickBot="1">
      <c r="B11" s="33" t="s">
        <v>31</v>
      </c>
      <c r="H11" s="22"/>
      <c r="L11" s="22"/>
      <c r="M11" s="22"/>
    </row>
    <row r="12" spans="1:13">
      <c r="B12" s="34"/>
      <c r="H12" s="22"/>
      <c r="L12" s="22"/>
      <c r="M12" s="22"/>
    </row>
    <row r="13" spans="1:13" ht="36">
      <c r="A13" s="35" t="s">
        <v>32</v>
      </c>
      <c r="B13" s="35" t="s">
        <v>25</v>
      </c>
      <c r="C13" s="36"/>
      <c r="D13" s="36"/>
      <c r="E13" s="36"/>
      <c r="F13" s="36"/>
      <c r="G13" s="37"/>
      <c r="H13" s="22"/>
      <c r="L13" s="22"/>
      <c r="M13" s="22"/>
    </row>
    <row r="14" spans="1:13">
      <c r="A14" s="24" t="s">
        <v>33</v>
      </c>
      <c r="B14" s="38" t="s">
        <v>0</v>
      </c>
      <c r="C14" s="286" t="s">
        <v>6</v>
      </c>
      <c r="E14" s="30"/>
      <c r="F14" s="30"/>
      <c r="H14" s="22"/>
      <c r="L14" s="22"/>
      <c r="M14" s="22"/>
    </row>
    <row r="15" spans="1:13">
      <c r="A15" s="24" t="s">
        <v>35</v>
      </c>
      <c r="B15" s="38" t="s">
        <v>36</v>
      </c>
      <c r="C15" s="286" t="s">
        <v>2419</v>
      </c>
      <c r="E15" s="30"/>
      <c r="F15" s="30"/>
      <c r="H15" s="22"/>
      <c r="L15" s="22"/>
      <c r="M15" s="22"/>
    </row>
    <row r="16" spans="1:13" ht="43.2">
      <c r="A16" s="24" t="s">
        <v>37</v>
      </c>
      <c r="B16" s="38" t="s">
        <v>38</v>
      </c>
      <c r="C16" s="287" t="s">
        <v>2420</v>
      </c>
      <c r="E16" s="30"/>
      <c r="F16" s="30"/>
      <c r="H16" s="22"/>
      <c r="L16" s="22"/>
      <c r="M16" s="22"/>
    </row>
    <row r="17" spans="1:13">
      <c r="A17" s="24" t="s">
        <v>39</v>
      </c>
      <c r="B17" s="38" t="s">
        <v>40</v>
      </c>
      <c r="C17" s="293" t="s">
        <v>2456</v>
      </c>
      <c r="E17" s="30"/>
      <c r="F17" s="30"/>
      <c r="H17" s="22"/>
      <c r="L17" s="22"/>
      <c r="M17" s="22"/>
    </row>
    <row r="18" spans="1:13" hidden="1" outlineLevel="1">
      <c r="A18" s="24" t="s">
        <v>41</v>
      </c>
      <c r="B18" s="39" t="s">
        <v>42</v>
      </c>
      <c r="E18" s="30"/>
      <c r="F18" s="30"/>
      <c r="H18" s="22"/>
      <c r="L18" s="22"/>
      <c r="M18" s="22"/>
    </row>
    <row r="19" spans="1:13" hidden="1" outlineLevel="1">
      <c r="A19" s="24" t="s">
        <v>43</v>
      </c>
      <c r="B19" s="39" t="s">
        <v>44</v>
      </c>
      <c r="E19" s="30"/>
      <c r="F19" s="30"/>
      <c r="H19" s="22"/>
      <c r="L19" s="22"/>
      <c r="M19" s="22"/>
    </row>
    <row r="20" spans="1:13" hidden="1" outlineLevel="1">
      <c r="A20" s="24" t="s">
        <v>45</v>
      </c>
      <c r="B20" s="39"/>
      <c r="E20" s="30"/>
      <c r="F20" s="30"/>
      <c r="H20" s="22"/>
      <c r="L20" s="22"/>
      <c r="M20" s="22"/>
    </row>
    <row r="21" spans="1:13" hidden="1" outlineLevel="1">
      <c r="A21" s="24" t="s">
        <v>46</v>
      </c>
      <c r="B21" s="39"/>
      <c r="E21" s="30"/>
      <c r="F21" s="30"/>
      <c r="H21" s="22"/>
      <c r="L21" s="22"/>
      <c r="M21" s="22"/>
    </row>
    <row r="22" spans="1:13" hidden="1" outlineLevel="1">
      <c r="A22" s="24" t="s">
        <v>47</v>
      </c>
      <c r="B22" s="39"/>
      <c r="E22" s="30"/>
      <c r="F22" s="30"/>
      <c r="H22" s="22"/>
      <c r="L22" s="22"/>
      <c r="M22" s="22"/>
    </row>
    <row r="23" spans="1:13" hidden="1" outlineLevel="1">
      <c r="A23" s="24" t="s">
        <v>48</v>
      </c>
      <c r="B23" s="39"/>
      <c r="E23" s="30"/>
      <c r="F23" s="30"/>
      <c r="H23" s="22"/>
      <c r="L23" s="22"/>
      <c r="M23" s="22"/>
    </row>
    <row r="24" spans="1:13" hidden="1" outlineLevel="1">
      <c r="A24" s="24" t="s">
        <v>49</v>
      </c>
      <c r="B24" s="39"/>
      <c r="E24" s="30"/>
      <c r="F24" s="30"/>
      <c r="H24" s="22"/>
      <c r="L24" s="22"/>
      <c r="M24" s="22"/>
    </row>
    <row r="25" spans="1:13" hidden="1" outlineLevel="1">
      <c r="A25" s="24" t="s">
        <v>50</v>
      </c>
      <c r="B25" s="39"/>
      <c r="E25" s="30"/>
      <c r="F25" s="30"/>
      <c r="H25" s="22"/>
      <c r="L25" s="22"/>
      <c r="M25" s="22"/>
    </row>
    <row r="26" spans="1:13" ht="18" collapsed="1">
      <c r="A26" s="36"/>
      <c r="B26" s="35" t="s">
        <v>26</v>
      </c>
      <c r="C26" s="36"/>
      <c r="D26" s="36"/>
      <c r="E26" s="36"/>
      <c r="F26" s="36"/>
      <c r="G26" s="37"/>
      <c r="H26" s="22"/>
      <c r="L26" s="22"/>
      <c r="M26" s="22"/>
    </row>
    <row r="27" spans="1:13">
      <c r="A27" s="24" t="s">
        <v>51</v>
      </c>
      <c r="B27" s="40" t="s">
        <v>52</v>
      </c>
      <c r="C27" s="286" t="s">
        <v>2421</v>
      </c>
      <c r="D27" s="41"/>
      <c r="E27" s="41"/>
      <c r="F27" s="41"/>
      <c r="H27" s="22"/>
      <c r="L27" s="22"/>
      <c r="M27" s="22"/>
    </row>
    <row r="28" spans="1:13">
      <c r="A28" s="24" t="s">
        <v>53</v>
      </c>
      <c r="B28" s="40" t="s">
        <v>54</v>
      </c>
      <c r="C28" s="286" t="s">
        <v>2421</v>
      </c>
      <c r="D28" s="41"/>
      <c r="E28" s="41"/>
      <c r="F28" s="41"/>
      <c r="H28" s="22"/>
      <c r="L28" s="22"/>
      <c r="M28" s="22"/>
    </row>
    <row r="29" spans="1:13" ht="43.2">
      <c r="A29" s="24" t="s">
        <v>55</v>
      </c>
      <c r="B29" s="40" t="s">
        <v>56</v>
      </c>
      <c r="C29" s="287" t="s">
        <v>2422</v>
      </c>
      <c r="E29" s="41"/>
      <c r="F29" s="41"/>
      <c r="H29" s="22"/>
      <c r="L29" s="22"/>
      <c r="M29" s="22"/>
    </row>
    <row r="30" spans="1:13" hidden="1" outlineLevel="1">
      <c r="A30" s="24" t="s">
        <v>57</v>
      </c>
      <c r="B30" s="40"/>
      <c r="E30" s="41"/>
      <c r="F30" s="41"/>
      <c r="H30" s="22"/>
      <c r="L30" s="22"/>
      <c r="M30" s="22"/>
    </row>
    <row r="31" spans="1:13" hidden="1" outlineLevel="1">
      <c r="A31" s="24" t="s">
        <v>58</v>
      </c>
      <c r="B31" s="40"/>
      <c r="E31" s="41"/>
      <c r="F31" s="41"/>
      <c r="H31" s="22"/>
      <c r="L31" s="22"/>
      <c r="M31" s="22"/>
    </row>
    <row r="32" spans="1:13" hidden="1" outlineLevel="1">
      <c r="A32" s="24" t="s">
        <v>59</v>
      </c>
      <c r="B32" s="40"/>
      <c r="E32" s="41"/>
      <c r="F32" s="41"/>
      <c r="H32" s="22"/>
      <c r="L32" s="22"/>
      <c r="M32" s="22"/>
    </row>
    <row r="33" spans="1:14" hidden="1" outlineLevel="1">
      <c r="A33" s="24" t="s">
        <v>60</v>
      </c>
      <c r="B33" s="40"/>
      <c r="E33" s="41"/>
      <c r="F33" s="41"/>
      <c r="H33" s="22"/>
      <c r="L33" s="22"/>
      <c r="M33" s="22"/>
    </row>
    <row r="34" spans="1:14" hidden="1" outlineLevel="1">
      <c r="A34" s="24" t="s">
        <v>61</v>
      </c>
      <c r="B34" s="40"/>
      <c r="E34" s="41"/>
      <c r="F34" s="41"/>
      <c r="H34" s="22"/>
      <c r="L34" s="22"/>
      <c r="M34" s="22"/>
    </row>
    <row r="35" spans="1:14" hidden="1" outlineLevel="1">
      <c r="A35" s="24" t="s">
        <v>62</v>
      </c>
      <c r="B35" s="42"/>
      <c r="E35" s="41"/>
      <c r="F35" s="41"/>
      <c r="H35" s="22"/>
      <c r="L35" s="22"/>
      <c r="M35" s="22"/>
    </row>
    <row r="36" spans="1:14" ht="18" collapsed="1">
      <c r="A36" s="35"/>
      <c r="B36" s="35" t="s">
        <v>27</v>
      </c>
      <c r="C36" s="35"/>
      <c r="D36" s="36"/>
      <c r="E36" s="36"/>
      <c r="F36" s="36"/>
      <c r="G36" s="37"/>
      <c r="H36" s="22"/>
      <c r="L36" s="22"/>
      <c r="M36" s="22"/>
    </row>
    <row r="37" spans="1:14" ht="15" customHeight="1">
      <c r="A37" s="43"/>
      <c r="B37" s="44" t="s">
        <v>63</v>
      </c>
      <c r="C37" s="43" t="s">
        <v>64</v>
      </c>
      <c r="D37" s="45"/>
      <c r="E37" s="45"/>
      <c r="F37" s="45"/>
      <c r="G37" s="46"/>
      <c r="H37" s="22"/>
      <c r="L37" s="22"/>
      <c r="M37" s="22"/>
    </row>
    <row r="38" spans="1:14">
      <c r="A38" s="24" t="s">
        <v>4</v>
      </c>
      <c r="B38" s="41" t="s">
        <v>1207</v>
      </c>
      <c r="C38" s="186">
        <v>50601</v>
      </c>
      <c r="F38" s="41"/>
      <c r="H38" s="22"/>
      <c r="L38" s="22"/>
      <c r="M38" s="22"/>
    </row>
    <row r="39" spans="1:14">
      <c r="A39" s="24" t="s">
        <v>65</v>
      </c>
      <c r="B39" s="41" t="s">
        <v>66</v>
      </c>
      <c r="C39" s="186">
        <v>38741</v>
      </c>
      <c r="F39" s="41"/>
      <c r="H39" s="22"/>
      <c r="L39" s="22"/>
      <c r="M39" s="22"/>
      <c r="N39" s="54"/>
    </row>
    <row r="40" spans="1:14" outlineLevel="1">
      <c r="A40" s="24" t="s">
        <v>67</v>
      </c>
      <c r="B40" s="47" t="s">
        <v>68</v>
      </c>
      <c r="C40" s="137">
        <v>50679</v>
      </c>
      <c r="F40" s="41"/>
      <c r="H40" s="22"/>
      <c r="L40" s="22"/>
      <c r="M40" s="22"/>
      <c r="N40" s="54"/>
    </row>
    <row r="41" spans="1:14" outlineLevel="1">
      <c r="A41" s="24" t="s">
        <v>70</v>
      </c>
      <c r="B41" s="47" t="s">
        <v>71</v>
      </c>
      <c r="C41" s="137">
        <v>39556</v>
      </c>
      <c r="F41" s="41"/>
      <c r="H41" s="22"/>
      <c r="L41" s="22"/>
      <c r="M41" s="22"/>
      <c r="N41" s="54"/>
    </row>
    <row r="42" spans="1:14" ht="15" hidden="1" customHeight="1" outlineLevel="1">
      <c r="A42" s="24" t="s">
        <v>72</v>
      </c>
      <c r="B42" s="47"/>
      <c r="C42" s="137"/>
      <c r="F42" s="41"/>
      <c r="H42" s="22"/>
      <c r="L42" s="22"/>
      <c r="M42" s="22"/>
      <c r="N42" s="54"/>
    </row>
    <row r="43" spans="1:14" hidden="1" outlineLevel="1">
      <c r="A43" s="54" t="s">
        <v>1403</v>
      </c>
      <c r="B43" s="41"/>
      <c r="F43" s="41"/>
      <c r="H43" s="22"/>
      <c r="L43" s="22"/>
      <c r="M43" s="22"/>
      <c r="N43" s="54"/>
    </row>
    <row r="44" spans="1:14" ht="15" customHeight="1">
      <c r="A44" s="43"/>
      <c r="B44" s="44" t="s">
        <v>73</v>
      </c>
      <c r="C44" s="84" t="s">
        <v>1208</v>
      </c>
      <c r="D44" s="43" t="s">
        <v>74</v>
      </c>
      <c r="E44" s="45"/>
      <c r="F44" s="46" t="s">
        <v>75</v>
      </c>
      <c r="G44" s="46" t="s">
        <v>76</v>
      </c>
      <c r="H44" s="22"/>
      <c r="L44" s="22"/>
      <c r="M44" s="22"/>
      <c r="N44" s="54"/>
    </row>
    <row r="45" spans="1:14">
      <c r="A45" s="24" t="s">
        <v>8</v>
      </c>
      <c r="B45" s="41" t="s">
        <v>77</v>
      </c>
      <c r="C45" s="131">
        <v>0.02</v>
      </c>
      <c r="D45" s="131">
        <f>IF(OR(C38="[For completion]",C39="[For completion]"),"Please complete G.3.1.1 and G.3.1.2",(C38/C39-1))</f>
        <v>0.3061356185952866</v>
      </c>
      <c r="E45" s="131"/>
      <c r="F45" s="131" t="s">
        <v>1196</v>
      </c>
      <c r="G45" s="24" t="s">
        <v>1196</v>
      </c>
      <c r="H45" s="22"/>
      <c r="L45" s="22"/>
      <c r="M45" s="22"/>
      <c r="N45" s="54"/>
    </row>
    <row r="46" spans="1:14" hidden="1" outlineLevel="1">
      <c r="A46" s="24" t="s">
        <v>78</v>
      </c>
      <c r="B46" s="39" t="s">
        <v>79</v>
      </c>
      <c r="C46" s="131"/>
      <c r="D46" s="131"/>
      <c r="E46" s="131"/>
      <c r="F46" s="131"/>
      <c r="G46" s="61"/>
      <c r="H46" s="22"/>
      <c r="L46" s="22"/>
      <c r="M46" s="22"/>
      <c r="N46" s="54"/>
    </row>
    <row r="47" spans="1:14" hidden="1" outlineLevel="1">
      <c r="A47" s="24" t="s">
        <v>80</v>
      </c>
      <c r="B47" s="39" t="s">
        <v>81</v>
      </c>
      <c r="C47" s="131"/>
      <c r="D47" s="131"/>
      <c r="E47" s="131"/>
      <c r="F47" s="131"/>
      <c r="G47" s="61"/>
      <c r="H47" s="22"/>
      <c r="L47" s="22"/>
      <c r="M47" s="22"/>
      <c r="N47" s="54"/>
    </row>
    <row r="48" spans="1:14" hidden="1" outlineLevel="1">
      <c r="A48" s="24" t="s">
        <v>82</v>
      </c>
      <c r="B48" s="39"/>
      <c r="C48" s="61"/>
      <c r="D48" s="61"/>
      <c r="E48" s="61"/>
      <c r="F48" s="61"/>
      <c r="G48" s="61"/>
      <c r="H48" s="22"/>
      <c r="L48" s="22"/>
      <c r="M48" s="22"/>
      <c r="N48" s="54"/>
    </row>
    <row r="49" spans="1:14" hidden="1" outlineLevel="1">
      <c r="A49" s="24" t="s">
        <v>83</v>
      </c>
      <c r="B49" s="39"/>
      <c r="C49" s="61"/>
      <c r="D49" s="61"/>
      <c r="E49" s="61"/>
      <c r="F49" s="61"/>
      <c r="G49" s="61"/>
      <c r="H49" s="22"/>
      <c r="L49" s="22"/>
      <c r="M49" s="22"/>
      <c r="N49" s="54"/>
    </row>
    <row r="50" spans="1:14" hidden="1" outlineLevel="1">
      <c r="A50" s="24" t="s">
        <v>84</v>
      </c>
      <c r="B50" s="39"/>
      <c r="C50" s="61"/>
      <c r="D50" s="61"/>
      <c r="E50" s="61"/>
      <c r="F50" s="61"/>
      <c r="G50" s="61"/>
      <c r="H50" s="22"/>
      <c r="L50" s="22"/>
      <c r="M50" s="22"/>
      <c r="N50" s="54"/>
    </row>
    <row r="51" spans="1:14" hidden="1" outlineLevel="1">
      <c r="A51" s="24" t="s">
        <v>85</v>
      </c>
      <c r="B51" s="39"/>
      <c r="C51" s="61"/>
      <c r="D51" s="61"/>
      <c r="E51" s="61"/>
      <c r="F51" s="61"/>
      <c r="G51" s="61"/>
      <c r="H51" s="22"/>
      <c r="L51" s="22"/>
      <c r="M51" s="22"/>
      <c r="N51" s="54"/>
    </row>
    <row r="52" spans="1:14" ht="15" customHeight="1" collapsed="1">
      <c r="A52" s="43"/>
      <c r="B52" s="44" t="s">
        <v>86</v>
      </c>
      <c r="C52" s="43" t="s">
        <v>64</v>
      </c>
      <c r="D52" s="43"/>
      <c r="E52" s="45"/>
      <c r="F52" s="46" t="s">
        <v>87</v>
      </c>
      <c r="G52" s="46"/>
      <c r="H52" s="22"/>
      <c r="L52" s="22"/>
      <c r="M52" s="22"/>
      <c r="N52" s="54"/>
    </row>
    <row r="53" spans="1:14">
      <c r="A53" s="24" t="s">
        <v>88</v>
      </c>
      <c r="B53" s="41" t="s">
        <v>89</v>
      </c>
      <c r="C53" s="137">
        <v>50601</v>
      </c>
      <c r="E53" s="49"/>
      <c r="F53" s="146">
        <f>IF($C$58=0,"",IF(C53="[for completion]","",C53/$C$58))</f>
        <v>1</v>
      </c>
      <c r="G53" s="50"/>
      <c r="H53" s="22"/>
      <c r="L53" s="22"/>
      <c r="M53" s="22"/>
      <c r="N53" s="54"/>
    </row>
    <row r="54" spans="1:14">
      <c r="A54" s="24" t="s">
        <v>90</v>
      </c>
      <c r="B54" s="41" t="s">
        <v>91</v>
      </c>
      <c r="C54" s="137">
        <v>0</v>
      </c>
      <c r="E54" s="49"/>
      <c r="F54" s="146">
        <f>IF($C$58=0,"",IF(C54="[for completion]","",C54/$C$58))</f>
        <v>0</v>
      </c>
      <c r="G54" s="50"/>
      <c r="H54" s="22"/>
      <c r="L54" s="22"/>
      <c r="M54" s="22"/>
      <c r="N54" s="54"/>
    </row>
    <row r="55" spans="1:14">
      <c r="A55" s="24" t="s">
        <v>92</v>
      </c>
      <c r="B55" s="41" t="s">
        <v>93</v>
      </c>
      <c r="C55" s="288" t="s">
        <v>1193</v>
      </c>
      <c r="E55" s="49"/>
      <c r="F55" s="288" t="s">
        <v>1193</v>
      </c>
      <c r="G55" s="50"/>
      <c r="H55" s="22"/>
      <c r="L55" s="22"/>
      <c r="M55" s="22"/>
      <c r="N55" s="54"/>
    </row>
    <row r="56" spans="1:14">
      <c r="A56" s="24" t="s">
        <v>94</v>
      </c>
      <c r="B56" s="41" t="s">
        <v>95</v>
      </c>
      <c r="C56" s="137">
        <v>0</v>
      </c>
      <c r="E56" s="49"/>
      <c r="F56" s="154">
        <f t="shared" ref="F56" si="0">IF($C$58=0,"",IF(C56="[for completion]","",C56/$C$58))</f>
        <v>0</v>
      </c>
      <c r="G56" s="50"/>
      <c r="H56" s="22"/>
      <c r="L56" s="22"/>
      <c r="M56" s="22"/>
      <c r="N56" s="54"/>
    </row>
    <row r="57" spans="1:14">
      <c r="A57" s="24" t="s">
        <v>96</v>
      </c>
      <c r="B57" s="24" t="s">
        <v>97</v>
      </c>
      <c r="C57" s="137">
        <v>0</v>
      </c>
      <c r="E57" s="49"/>
      <c r="F57" s="146">
        <f>IF($C$58=0,"",IF(C57="[for completion]","",C57/$C$58))</f>
        <v>0</v>
      </c>
      <c r="G57" s="50"/>
      <c r="H57" s="22"/>
      <c r="L57" s="22"/>
      <c r="M57" s="22"/>
      <c r="N57" s="54"/>
    </row>
    <row r="58" spans="1:14">
      <c r="A58" s="24" t="s">
        <v>98</v>
      </c>
      <c r="B58" s="51" t="s">
        <v>99</v>
      </c>
      <c r="C58" s="139">
        <f>SUM(C53:C57)</f>
        <v>50601</v>
      </c>
      <c r="D58" s="49"/>
      <c r="E58" s="49"/>
      <c r="F58" s="147">
        <f>SUM(F53:F57)</f>
        <v>1</v>
      </c>
      <c r="G58" s="50"/>
      <c r="H58" s="22"/>
      <c r="L58" s="22"/>
      <c r="M58" s="22"/>
      <c r="N58" s="54"/>
    </row>
    <row r="59" spans="1:14" hidden="1" outlineLevel="1">
      <c r="A59" s="24" t="s">
        <v>100</v>
      </c>
      <c r="B59" s="53" t="s">
        <v>101</v>
      </c>
      <c r="C59" s="137"/>
      <c r="E59" s="49"/>
      <c r="F59" s="146">
        <f t="shared" ref="F59:F64" si="1">IF($C$58=0,"",IF(C59="[for completion]","",C59/$C$58))</f>
        <v>0</v>
      </c>
      <c r="G59" s="50"/>
      <c r="H59" s="22"/>
      <c r="L59" s="22"/>
      <c r="M59" s="22"/>
      <c r="N59" s="54"/>
    </row>
    <row r="60" spans="1:14" hidden="1" outlineLevel="1">
      <c r="A60" s="24" t="s">
        <v>102</v>
      </c>
      <c r="B60" s="53" t="s">
        <v>101</v>
      </c>
      <c r="C60" s="137"/>
      <c r="E60" s="49"/>
      <c r="F60" s="146">
        <f t="shared" si="1"/>
        <v>0</v>
      </c>
      <c r="G60" s="50"/>
      <c r="H60" s="22"/>
      <c r="L60" s="22"/>
      <c r="M60" s="22"/>
      <c r="N60" s="54"/>
    </row>
    <row r="61" spans="1:14" hidden="1" outlineLevel="1">
      <c r="A61" s="24" t="s">
        <v>103</v>
      </c>
      <c r="B61" s="53" t="s">
        <v>101</v>
      </c>
      <c r="C61" s="137"/>
      <c r="E61" s="49"/>
      <c r="F61" s="146">
        <f t="shared" si="1"/>
        <v>0</v>
      </c>
      <c r="G61" s="50"/>
      <c r="H61" s="22"/>
      <c r="L61" s="22"/>
      <c r="M61" s="22"/>
      <c r="N61" s="54"/>
    </row>
    <row r="62" spans="1:14" hidden="1" outlineLevel="1">
      <c r="A62" s="24" t="s">
        <v>104</v>
      </c>
      <c r="B62" s="53" t="s">
        <v>101</v>
      </c>
      <c r="C62" s="137"/>
      <c r="E62" s="49"/>
      <c r="F62" s="146">
        <f t="shared" si="1"/>
        <v>0</v>
      </c>
      <c r="G62" s="50"/>
      <c r="H62" s="22"/>
      <c r="L62" s="22"/>
      <c r="M62" s="22"/>
      <c r="N62" s="54"/>
    </row>
    <row r="63" spans="1:14" hidden="1" outlineLevel="1">
      <c r="A63" s="24" t="s">
        <v>105</v>
      </c>
      <c r="B63" s="53" t="s">
        <v>101</v>
      </c>
      <c r="C63" s="137"/>
      <c r="E63" s="49"/>
      <c r="F63" s="146">
        <f t="shared" si="1"/>
        <v>0</v>
      </c>
      <c r="G63" s="50"/>
      <c r="H63" s="22"/>
      <c r="L63" s="22"/>
      <c r="M63" s="22"/>
      <c r="N63" s="54"/>
    </row>
    <row r="64" spans="1:14" hidden="1" outlineLevel="1">
      <c r="A64" s="24" t="s">
        <v>106</v>
      </c>
      <c r="B64" s="53" t="s">
        <v>101</v>
      </c>
      <c r="C64" s="140"/>
      <c r="D64" s="54"/>
      <c r="E64" s="54"/>
      <c r="F64" s="146">
        <f t="shared" si="1"/>
        <v>0</v>
      </c>
      <c r="G64" s="52"/>
      <c r="H64" s="22"/>
      <c r="L64" s="22"/>
      <c r="M64" s="22"/>
      <c r="N64" s="54"/>
    </row>
    <row r="65" spans="1:14" ht="15" customHeight="1" collapsed="1">
      <c r="A65" s="43"/>
      <c r="B65" s="44" t="s">
        <v>107</v>
      </c>
      <c r="C65" s="84" t="s">
        <v>1217</v>
      </c>
      <c r="D65" s="84" t="s">
        <v>1218</v>
      </c>
      <c r="E65" s="45"/>
      <c r="F65" s="46" t="s">
        <v>108</v>
      </c>
      <c r="G65" s="55" t="s">
        <v>109</v>
      </c>
      <c r="H65" s="22"/>
      <c r="L65" s="22"/>
      <c r="M65" s="22"/>
      <c r="N65" s="54"/>
    </row>
    <row r="66" spans="1:14">
      <c r="A66" s="24" t="s">
        <v>110</v>
      </c>
      <c r="B66" s="41" t="s">
        <v>1290</v>
      </c>
      <c r="C66" s="141">
        <v>39.71</v>
      </c>
      <c r="D66" s="141">
        <v>6.54</v>
      </c>
      <c r="E66" s="38"/>
      <c r="F66" s="56"/>
      <c r="G66" s="57"/>
      <c r="H66" s="22"/>
      <c r="L66" s="22"/>
      <c r="M66" s="22"/>
      <c r="N66" s="54"/>
    </row>
    <row r="67" spans="1:14">
      <c r="B67" s="41"/>
      <c r="E67" s="38"/>
      <c r="F67" s="56"/>
      <c r="G67" s="57"/>
      <c r="H67" s="22"/>
      <c r="L67" s="22"/>
      <c r="M67" s="22"/>
      <c r="N67" s="54"/>
    </row>
    <row r="68" spans="1:14">
      <c r="B68" s="41" t="s">
        <v>1213</v>
      </c>
      <c r="C68" s="38"/>
      <c r="D68" s="38"/>
      <c r="E68" s="38"/>
      <c r="F68" s="57"/>
      <c r="G68" s="57"/>
      <c r="H68" s="22"/>
      <c r="L68" s="22"/>
      <c r="M68" s="22"/>
      <c r="N68" s="54"/>
    </row>
    <row r="69" spans="1:14">
      <c r="B69" s="41" t="s">
        <v>112</v>
      </c>
      <c r="E69" s="38"/>
      <c r="F69" s="57"/>
      <c r="G69" s="57"/>
      <c r="H69" s="22"/>
      <c r="L69" s="22"/>
      <c r="M69" s="22"/>
      <c r="N69" s="54"/>
    </row>
    <row r="70" spans="1:14">
      <c r="A70" s="24" t="s">
        <v>113</v>
      </c>
      <c r="B70" s="126" t="s">
        <v>1378</v>
      </c>
      <c r="C70" s="137">
        <v>715</v>
      </c>
      <c r="D70" s="288" t="s">
        <v>1193</v>
      </c>
      <c r="E70" s="20"/>
      <c r="F70" s="146">
        <f t="shared" ref="F70:F76" si="2">IF($C$77=0,"",IF(C70="[for completion]","",C70/$C$77))</f>
        <v>1.4130155530523112E-2</v>
      </c>
      <c r="G70" s="288" t="s">
        <v>1193</v>
      </c>
      <c r="H70" s="22"/>
      <c r="L70" s="22"/>
      <c r="M70" s="22"/>
      <c r="N70" s="54"/>
    </row>
    <row r="71" spans="1:14">
      <c r="A71" s="24" t="s">
        <v>114</v>
      </c>
      <c r="B71" s="127" t="s">
        <v>1379</v>
      </c>
      <c r="C71" s="137">
        <v>873</v>
      </c>
      <c r="D71" s="288" t="s">
        <v>1193</v>
      </c>
      <c r="E71" s="20"/>
      <c r="F71" s="146">
        <f t="shared" si="2"/>
        <v>1.7252623465939407E-2</v>
      </c>
      <c r="G71" s="288" t="s">
        <v>1193</v>
      </c>
      <c r="H71" s="22"/>
      <c r="L71" s="22"/>
      <c r="M71" s="22"/>
      <c r="N71" s="54"/>
    </row>
    <row r="72" spans="1:14">
      <c r="A72" s="24" t="s">
        <v>115</v>
      </c>
      <c r="B72" s="126" t="s">
        <v>1380</v>
      </c>
      <c r="C72" s="137">
        <v>931</v>
      </c>
      <c r="D72" s="288" t="s">
        <v>1193</v>
      </c>
      <c r="E72" s="20"/>
      <c r="F72" s="146">
        <f t="shared" si="2"/>
        <v>1.8398845872611213E-2</v>
      </c>
      <c r="G72" s="288" t="s">
        <v>1193</v>
      </c>
      <c r="H72" s="22"/>
      <c r="L72" s="22"/>
      <c r="M72" s="22"/>
      <c r="N72" s="54"/>
    </row>
    <row r="73" spans="1:14">
      <c r="A73" s="24" t="s">
        <v>116</v>
      </c>
      <c r="B73" s="126" t="s">
        <v>1381</v>
      </c>
      <c r="C73" s="137">
        <v>1045</v>
      </c>
      <c r="D73" s="288" t="s">
        <v>1193</v>
      </c>
      <c r="E73" s="20"/>
      <c r="F73" s="146">
        <f t="shared" si="2"/>
        <v>2.0651765775379933E-2</v>
      </c>
      <c r="G73" s="288" t="s">
        <v>1193</v>
      </c>
      <c r="H73" s="22"/>
      <c r="L73" s="22"/>
      <c r="M73" s="22"/>
      <c r="N73" s="54"/>
    </row>
    <row r="74" spans="1:14">
      <c r="A74" s="24" t="s">
        <v>117</v>
      </c>
      <c r="B74" s="126" t="s">
        <v>1382</v>
      </c>
      <c r="C74" s="137">
        <v>1168</v>
      </c>
      <c r="D74" s="288" t="s">
        <v>1193</v>
      </c>
      <c r="E74" s="20"/>
      <c r="F74" s="146">
        <f t="shared" si="2"/>
        <v>2.3082547775735658E-2</v>
      </c>
      <c r="G74" s="288" t="s">
        <v>1193</v>
      </c>
      <c r="H74" s="22"/>
      <c r="L74" s="22"/>
      <c r="M74" s="22"/>
      <c r="N74" s="54"/>
    </row>
    <row r="75" spans="1:14">
      <c r="A75" s="24" t="s">
        <v>118</v>
      </c>
      <c r="B75" s="126" t="s">
        <v>1383</v>
      </c>
      <c r="C75" s="137">
        <v>6182</v>
      </c>
      <c r="D75" s="288" t="s">
        <v>1193</v>
      </c>
      <c r="E75" s="20"/>
      <c r="F75" s="146">
        <f t="shared" si="2"/>
        <v>0.12217149858698445</v>
      </c>
      <c r="G75" s="288" t="s">
        <v>1193</v>
      </c>
      <c r="H75" s="22"/>
      <c r="L75" s="22"/>
      <c r="M75" s="22"/>
      <c r="N75" s="54"/>
    </row>
    <row r="76" spans="1:14">
      <c r="A76" s="24" t="s">
        <v>119</v>
      </c>
      <c r="B76" s="126" t="s">
        <v>1384</v>
      </c>
      <c r="C76" s="137">
        <v>39687</v>
      </c>
      <c r="D76" s="288" t="s">
        <v>1193</v>
      </c>
      <c r="E76" s="20"/>
      <c r="F76" s="146">
        <f t="shared" si="2"/>
        <v>0.78431256299282626</v>
      </c>
      <c r="G76" s="288" t="s">
        <v>1193</v>
      </c>
      <c r="H76" s="22"/>
      <c r="L76" s="22"/>
      <c r="M76" s="22"/>
      <c r="N76" s="54"/>
    </row>
    <row r="77" spans="1:14">
      <c r="A77" s="24" t="s">
        <v>120</v>
      </c>
      <c r="B77" s="58" t="s">
        <v>99</v>
      </c>
      <c r="C77" s="139">
        <f>SUM(C70:C76)</f>
        <v>50601</v>
      </c>
      <c r="D77" s="139">
        <f>SUM(D70:D76)</f>
        <v>0</v>
      </c>
      <c r="E77" s="41"/>
      <c r="F77" s="147">
        <f>SUM(F70:F76)</f>
        <v>1</v>
      </c>
      <c r="G77" s="147">
        <f>SUM(G70:G76)</f>
        <v>0</v>
      </c>
      <c r="H77" s="22"/>
      <c r="L77" s="22"/>
      <c r="M77" s="22"/>
      <c r="N77" s="54"/>
    </row>
    <row r="78" spans="1:14" hidden="1" outlineLevel="1">
      <c r="A78" s="24" t="s">
        <v>121</v>
      </c>
      <c r="B78" s="59" t="s">
        <v>122</v>
      </c>
      <c r="C78" s="139"/>
      <c r="D78" s="139"/>
      <c r="E78" s="41"/>
      <c r="F78" s="146">
        <f>IF($C$77=0,"",IF(C78="[for completion]","",C78/$C$77))</f>
        <v>0</v>
      </c>
      <c r="G78" s="146" t="str">
        <f t="shared" ref="G78:G87" si="3">IF($D$77=0,"",IF(D78="[for completion]","",D78/$D$77))</f>
        <v/>
      </c>
      <c r="H78" s="22"/>
      <c r="L78" s="22"/>
      <c r="M78" s="22"/>
      <c r="N78" s="54"/>
    </row>
    <row r="79" spans="1:14" hidden="1" outlineLevel="1">
      <c r="A79" s="24" t="s">
        <v>123</v>
      </c>
      <c r="B79" s="59" t="s">
        <v>124</v>
      </c>
      <c r="C79" s="139"/>
      <c r="D79" s="139"/>
      <c r="E79" s="41"/>
      <c r="F79" s="146">
        <f t="shared" ref="F79:F87" si="4">IF($C$77=0,"",IF(C79="[for completion]","",C79/$C$77))</f>
        <v>0</v>
      </c>
      <c r="G79" s="146" t="str">
        <f t="shared" si="3"/>
        <v/>
      </c>
      <c r="H79" s="22"/>
      <c r="L79" s="22"/>
      <c r="M79" s="22"/>
      <c r="N79" s="54"/>
    </row>
    <row r="80" spans="1:14" hidden="1" outlineLevel="1">
      <c r="A80" s="24" t="s">
        <v>125</v>
      </c>
      <c r="B80" s="59" t="s">
        <v>126</v>
      </c>
      <c r="C80" s="139"/>
      <c r="D80" s="139"/>
      <c r="E80" s="41"/>
      <c r="F80" s="146">
        <f t="shared" si="4"/>
        <v>0</v>
      </c>
      <c r="G80" s="146" t="str">
        <f t="shared" si="3"/>
        <v/>
      </c>
      <c r="H80" s="22"/>
      <c r="L80" s="22"/>
      <c r="M80" s="22"/>
      <c r="N80" s="54"/>
    </row>
    <row r="81" spans="1:14" hidden="1" outlineLevel="1">
      <c r="A81" s="24" t="s">
        <v>127</v>
      </c>
      <c r="B81" s="59" t="s">
        <v>128</v>
      </c>
      <c r="C81" s="139"/>
      <c r="D81" s="139"/>
      <c r="E81" s="41"/>
      <c r="F81" s="146">
        <f t="shared" si="4"/>
        <v>0</v>
      </c>
      <c r="G81" s="146" t="str">
        <f t="shared" si="3"/>
        <v/>
      </c>
      <c r="H81" s="22"/>
      <c r="L81" s="22"/>
      <c r="M81" s="22"/>
      <c r="N81" s="54"/>
    </row>
    <row r="82" spans="1:14" hidden="1" outlineLevel="1">
      <c r="A82" s="24" t="s">
        <v>129</v>
      </c>
      <c r="B82" s="59" t="s">
        <v>130</v>
      </c>
      <c r="C82" s="139"/>
      <c r="D82" s="139"/>
      <c r="E82" s="41"/>
      <c r="F82" s="146">
        <f t="shared" si="4"/>
        <v>0</v>
      </c>
      <c r="G82" s="146" t="str">
        <f t="shared" si="3"/>
        <v/>
      </c>
      <c r="H82" s="22"/>
      <c r="L82" s="22"/>
      <c r="M82" s="22"/>
      <c r="N82" s="54"/>
    </row>
    <row r="83" spans="1:14" hidden="1" outlineLevel="1">
      <c r="A83" s="24" t="s">
        <v>131</v>
      </c>
      <c r="B83" s="59"/>
      <c r="C83" s="49"/>
      <c r="D83" s="49"/>
      <c r="E83" s="41"/>
      <c r="F83" s="50"/>
      <c r="G83" s="50"/>
      <c r="H83" s="22"/>
      <c r="L83" s="22"/>
      <c r="M83" s="22"/>
      <c r="N83" s="54"/>
    </row>
    <row r="84" spans="1:14" hidden="1" outlineLevel="1">
      <c r="A84" s="24" t="s">
        <v>132</v>
      </c>
      <c r="B84" s="59"/>
      <c r="C84" s="49"/>
      <c r="D84" s="49"/>
      <c r="E84" s="41"/>
      <c r="F84" s="50"/>
      <c r="G84" s="50"/>
      <c r="H84" s="22"/>
      <c r="L84" s="22"/>
      <c r="M84" s="22"/>
      <c r="N84" s="54"/>
    </row>
    <row r="85" spans="1:14" hidden="1" outlineLevel="1">
      <c r="A85" s="24" t="s">
        <v>133</v>
      </c>
      <c r="B85" s="59"/>
      <c r="C85" s="49"/>
      <c r="D85" s="49"/>
      <c r="E85" s="41"/>
      <c r="F85" s="50"/>
      <c r="G85" s="50"/>
      <c r="H85" s="22"/>
      <c r="L85" s="22"/>
      <c r="M85" s="22"/>
      <c r="N85" s="54"/>
    </row>
    <row r="86" spans="1:14" hidden="1" outlineLevel="1">
      <c r="A86" s="24" t="s">
        <v>134</v>
      </c>
      <c r="B86" s="58"/>
      <c r="C86" s="49"/>
      <c r="D86" s="49"/>
      <c r="E86" s="41"/>
      <c r="F86" s="50">
        <f t="shared" si="4"/>
        <v>0</v>
      </c>
      <c r="G86" s="50" t="str">
        <f t="shared" si="3"/>
        <v/>
      </c>
      <c r="H86" s="22"/>
      <c r="L86" s="22"/>
      <c r="M86" s="22"/>
      <c r="N86" s="54"/>
    </row>
    <row r="87" spans="1:14" hidden="1" outlineLevel="1">
      <c r="A87" s="24" t="s">
        <v>135</v>
      </c>
      <c r="B87" s="59"/>
      <c r="C87" s="49"/>
      <c r="D87" s="49"/>
      <c r="E87" s="41"/>
      <c r="F87" s="50">
        <f t="shared" si="4"/>
        <v>0</v>
      </c>
      <c r="G87" s="50" t="str">
        <f t="shared" si="3"/>
        <v/>
      </c>
      <c r="H87" s="22"/>
      <c r="L87" s="22"/>
      <c r="M87" s="22"/>
      <c r="N87" s="54"/>
    </row>
    <row r="88" spans="1:14" ht="15" customHeight="1" collapsed="1">
      <c r="A88" s="43"/>
      <c r="B88" s="44" t="s">
        <v>136</v>
      </c>
      <c r="C88" s="84" t="s">
        <v>1219</v>
      </c>
      <c r="D88" s="84" t="s">
        <v>1220</v>
      </c>
      <c r="E88" s="45"/>
      <c r="F88" s="46" t="s">
        <v>137</v>
      </c>
      <c r="G88" s="43" t="s">
        <v>138</v>
      </c>
      <c r="H88" s="22"/>
      <c r="L88" s="22"/>
      <c r="M88" s="22"/>
      <c r="N88" s="54"/>
    </row>
    <row r="89" spans="1:14">
      <c r="A89" s="24" t="s">
        <v>139</v>
      </c>
      <c r="B89" s="41" t="s">
        <v>111</v>
      </c>
      <c r="C89" s="141">
        <v>2.6</v>
      </c>
      <c r="D89" s="141">
        <v>2.6</v>
      </c>
      <c r="E89" s="38"/>
      <c r="F89" s="152"/>
      <c r="G89" s="153"/>
      <c r="H89" s="22"/>
      <c r="L89" s="22"/>
      <c r="M89" s="22"/>
      <c r="N89" s="54"/>
    </row>
    <row r="90" spans="1:14">
      <c r="B90" s="41"/>
      <c r="C90" s="141"/>
      <c r="D90" s="141"/>
      <c r="E90" s="38"/>
      <c r="F90" s="152"/>
      <c r="G90" s="153"/>
      <c r="H90" s="22"/>
      <c r="L90" s="22"/>
      <c r="M90" s="22"/>
      <c r="N90" s="54"/>
    </row>
    <row r="91" spans="1:14">
      <c r="B91" s="41" t="s">
        <v>1214</v>
      </c>
      <c r="C91" s="151"/>
      <c r="D91" s="151"/>
      <c r="E91" s="38"/>
      <c r="F91" s="153"/>
      <c r="G91" s="153"/>
      <c r="H91" s="22"/>
      <c r="L91" s="22"/>
      <c r="M91" s="22"/>
      <c r="N91" s="54"/>
    </row>
    <row r="92" spans="1:14">
      <c r="A92" s="24" t="s">
        <v>140</v>
      </c>
      <c r="B92" s="41" t="s">
        <v>112</v>
      </c>
      <c r="C92" s="141"/>
      <c r="D92" s="141"/>
      <c r="E92" s="38"/>
      <c r="F92" s="153"/>
      <c r="G92" s="153"/>
      <c r="H92" s="22"/>
      <c r="L92" s="22"/>
      <c r="M92" s="22"/>
      <c r="N92" s="54"/>
    </row>
    <row r="93" spans="1:14">
      <c r="A93" s="24" t="s">
        <v>141</v>
      </c>
      <c r="B93" s="127" t="s">
        <v>1378</v>
      </c>
      <c r="C93" s="137">
        <v>5341</v>
      </c>
      <c r="D93" s="186">
        <v>5341</v>
      </c>
      <c r="E93" s="20"/>
      <c r="F93" s="146">
        <f>IF($C$100=0,"",IF(C93="[for completion]","",IF(C93="","",C93/$C$100)))</f>
        <v>0.1378642781549263</v>
      </c>
      <c r="G93" s="146">
        <f>IF($D$100=0,"",IF(D93="[Mark as ND1 if not relevant]","",IF(D93="","",D93/$D$100)))</f>
        <v>0.1378642781549263</v>
      </c>
      <c r="H93" s="22"/>
      <c r="L93" s="22"/>
      <c r="M93" s="22"/>
      <c r="N93" s="54"/>
    </row>
    <row r="94" spans="1:14">
      <c r="A94" s="24" t="s">
        <v>142</v>
      </c>
      <c r="B94" s="127" t="s">
        <v>1379</v>
      </c>
      <c r="C94" s="137">
        <v>7100</v>
      </c>
      <c r="D94" s="186">
        <v>7100</v>
      </c>
      <c r="E94" s="20"/>
      <c r="F94" s="146">
        <f t="shared" ref="F94:F99" si="5">IF($C$100=0,"",IF(C94="[for completion]","",IF(C94="","",C94/$C$100)))</f>
        <v>0.18326837200898274</v>
      </c>
      <c r="G94" s="146">
        <f t="shared" ref="G94:G99" si="6">IF($D$100=0,"",IF(D94="[Mark as ND1 if not relevant]","",IF(D94="","",D94/$D$100)))</f>
        <v>0.18326837200898274</v>
      </c>
      <c r="H94" s="22"/>
      <c r="L94" s="22"/>
      <c r="M94" s="22"/>
      <c r="N94" s="54"/>
    </row>
    <row r="95" spans="1:14">
      <c r="A95" s="24" t="s">
        <v>143</v>
      </c>
      <c r="B95" s="127" t="s">
        <v>1380</v>
      </c>
      <c r="C95" s="137">
        <v>12600</v>
      </c>
      <c r="D95" s="186">
        <v>12600</v>
      </c>
      <c r="E95" s="20"/>
      <c r="F95" s="146">
        <f t="shared" si="5"/>
        <v>0.32523682919903979</v>
      </c>
      <c r="G95" s="146">
        <f t="shared" si="6"/>
        <v>0.32523682919903979</v>
      </c>
      <c r="H95" s="22"/>
      <c r="L95" s="22"/>
      <c r="M95" s="22"/>
      <c r="N95" s="54"/>
    </row>
    <row r="96" spans="1:14">
      <c r="A96" s="24" t="s">
        <v>144</v>
      </c>
      <c r="B96" s="127" t="s">
        <v>1381</v>
      </c>
      <c r="C96" s="137">
        <v>6550</v>
      </c>
      <c r="D96" s="186">
        <v>6550</v>
      </c>
      <c r="E96" s="20"/>
      <c r="F96" s="146">
        <f t="shared" si="5"/>
        <v>0.16907152628997701</v>
      </c>
      <c r="G96" s="146">
        <f t="shared" si="6"/>
        <v>0.16907152628997701</v>
      </c>
      <c r="H96" s="22"/>
      <c r="L96" s="22"/>
      <c r="M96" s="22"/>
      <c r="N96" s="54"/>
    </row>
    <row r="97" spans="1:14">
      <c r="A97" s="24" t="s">
        <v>145</v>
      </c>
      <c r="B97" s="127" t="s">
        <v>1382</v>
      </c>
      <c r="C97" s="137">
        <v>6900</v>
      </c>
      <c r="D97" s="186">
        <v>6900</v>
      </c>
      <c r="E97" s="20"/>
      <c r="F97" s="146">
        <f t="shared" si="5"/>
        <v>0.17810588265661703</v>
      </c>
      <c r="G97" s="146">
        <f t="shared" si="6"/>
        <v>0.17810588265661703</v>
      </c>
      <c r="H97" s="22"/>
      <c r="L97" s="22"/>
      <c r="M97" s="22"/>
    </row>
    <row r="98" spans="1:14">
      <c r="A98" s="24" t="s">
        <v>146</v>
      </c>
      <c r="B98" s="127" t="s">
        <v>1383</v>
      </c>
      <c r="C98" s="137">
        <v>250</v>
      </c>
      <c r="D98" s="186">
        <v>250</v>
      </c>
      <c r="E98" s="20"/>
      <c r="F98" s="146">
        <f t="shared" si="5"/>
        <v>6.4531116904571386E-3</v>
      </c>
      <c r="G98" s="146">
        <f t="shared" si="6"/>
        <v>6.4531116904571386E-3</v>
      </c>
      <c r="H98" s="22"/>
      <c r="L98" s="22"/>
      <c r="M98" s="22"/>
    </row>
    <row r="99" spans="1:14">
      <c r="A99" s="24" t="s">
        <v>147</v>
      </c>
      <c r="B99" s="127" t="s">
        <v>1384</v>
      </c>
      <c r="C99" s="137">
        <v>0</v>
      </c>
      <c r="D99" s="186">
        <v>0</v>
      </c>
      <c r="E99" s="20"/>
      <c r="F99" s="146">
        <f t="shared" si="5"/>
        <v>0</v>
      </c>
      <c r="G99" s="146">
        <f t="shared" si="6"/>
        <v>0</v>
      </c>
      <c r="H99" s="22"/>
      <c r="L99" s="22"/>
      <c r="M99" s="22"/>
    </row>
    <row r="100" spans="1:14">
      <c r="A100" s="24" t="s">
        <v>148</v>
      </c>
      <c r="B100" s="58" t="s">
        <v>99</v>
      </c>
      <c r="C100" s="139">
        <f>SUM(C93:C99)</f>
        <v>38741</v>
      </c>
      <c r="D100" s="139">
        <f>SUM(D93:D99)</f>
        <v>38741</v>
      </c>
      <c r="E100" s="41"/>
      <c r="F100" s="147">
        <f>SUM(F93:F99)</f>
        <v>1</v>
      </c>
      <c r="G100" s="147">
        <f>SUM(G93:G99)</f>
        <v>1</v>
      </c>
      <c r="H100" s="22"/>
      <c r="L100" s="22"/>
      <c r="M100" s="22"/>
    </row>
    <row r="101" spans="1:14" hidden="1" outlineLevel="1">
      <c r="A101" s="24" t="s">
        <v>149</v>
      </c>
      <c r="B101" s="59" t="s">
        <v>122</v>
      </c>
      <c r="C101" s="139"/>
      <c r="D101" s="139"/>
      <c r="E101" s="41"/>
      <c r="F101" s="146">
        <f t="shared" ref="F101:F105" si="7">IF($C$100=0,"",IF(C101="[for completion]","",C101/$C$100))</f>
        <v>0</v>
      </c>
      <c r="G101" s="146">
        <f t="shared" ref="G101:G105" si="8">IF($D$100=0,"",IF(D101="[for completion]","",D101/$D$100))</f>
        <v>0</v>
      </c>
      <c r="H101" s="22"/>
      <c r="L101" s="22"/>
      <c r="M101" s="22"/>
    </row>
    <row r="102" spans="1:14" hidden="1" outlineLevel="1">
      <c r="A102" s="24" t="s">
        <v>150</v>
      </c>
      <c r="B102" s="59" t="s">
        <v>124</v>
      </c>
      <c r="C102" s="139"/>
      <c r="D102" s="139"/>
      <c r="E102" s="41"/>
      <c r="F102" s="146">
        <f t="shared" si="7"/>
        <v>0</v>
      </c>
      <c r="G102" s="146">
        <f t="shared" si="8"/>
        <v>0</v>
      </c>
      <c r="H102" s="22"/>
      <c r="L102" s="22"/>
      <c r="M102" s="22"/>
    </row>
    <row r="103" spans="1:14" hidden="1" outlineLevel="1">
      <c r="A103" s="24" t="s">
        <v>151</v>
      </c>
      <c r="B103" s="59" t="s">
        <v>126</v>
      </c>
      <c r="C103" s="139"/>
      <c r="D103" s="139"/>
      <c r="E103" s="41"/>
      <c r="F103" s="146">
        <f t="shared" si="7"/>
        <v>0</v>
      </c>
      <c r="G103" s="146">
        <f t="shared" si="8"/>
        <v>0</v>
      </c>
      <c r="H103" s="22"/>
      <c r="L103" s="22"/>
      <c r="M103" s="22"/>
    </row>
    <row r="104" spans="1:14" hidden="1" outlineLevel="1">
      <c r="A104" s="24" t="s">
        <v>152</v>
      </c>
      <c r="B104" s="59" t="s">
        <v>128</v>
      </c>
      <c r="C104" s="139"/>
      <c r="D104" s="139"/>
      <c r="E104" s="41"/>
      <c r="F104" s="146">
        <f t="shared" si="7"/>
        <v>0</v>
      </c>
      <c r="G104" s="146">
        <f t="shared" si="8"/>
        <v>0</v>
      </c>
      <c r="H104" s="22"/>
      <c r="L104" s="22"/>
      <c r="M104" s="22"/>
    </row>
    <row r="105" spans="1:14" hidden="1" outlineLevel="1">
      <c r="A105" s="24" t="s">
        <v>153</v>
      </c>
      <c r="B105" s="59" t="s">
        <v>130</v>
      </c>
      <c r="C105" s="139"/>
      <c r="D105" s="139"/>
      <c r="E105" s="41"/>
      <c r="F105" s="146">
        <f t="shared" si="7"/>
        <v>0</v>
      </c>
      <c r="G105" s="146">
        <f t="shared" si="8"/>
        <v>0</v>
      </c>
      <c r="H105" s="22"/>
      <c r="L105" s="22"/>
      <c r="M105" s="22"/>
    </row>
    <row r="106" spans="1:14" hidden="1" outlineLevel="1">
      <c r="A106" s="24" t="s">
        <v>154</v>
      </c>
      <c r="B106" s="59"/>
      <c r="C106" s="49"/>
      <c r="D106" s="49"/>
      <c r="E106" s="41"/>
      <c r="F106" s="50"/>
      <c r="G106" s="50"/>
      <c r="H106" s="22"/>
      <c r="L106" s="22"/>
      <c r="M106" s="22"/>
    </row>
    <row r="107" spans="1:14" hidden="1" outlineLevel="1">
      <c r="A107" s="24" t="s">
        <v>155</v>
      </c>
      <c r="B107" s="59"/>
      <c r="C107" s="49"/>
      <c r="D107" s="49"/>
      <c r="E107" s="41"/>
      <c r="F107" s="50"/>
      <c r="G107" s="50"/>
      <c r="H107" s="22"/>
      <c r="L107" s="22"/>
      <c r="M107" s="22"/>
    </row>
    <row r="108" spans="1:14" hidden="1" outlineLevel="1">
      <c r="A108" s="24" t="s">
        <v>156</v>
      </c>
      <c r="B108" s="58"/>
      <c r="C108" s="49"/>
      <c r="D108" s="49"/>
      <c r="E108" s="41"/>
      <c r="F108" s="50"/>
      <c r="G108" s="50"/>
      <c r="H108" s="22"/>
      <c r="L108" s="22"/>
      <c r="M108" s="22"/>
    </row>
    <row r="109" spans="1:14" hidden="1" outlineLevel="1">
      <c r="A109" s="24" t="s">
        <v>157</v>
      </c>
      <c r="B109" s="59"/>
      <c r="C109" s="49"/>
      <c r="D109" s="49"/>
      <c r="E109" s="41"/>
      <c r="F109" s="50"/>
      <c r="G109" s="50"/>
      <c r="H109" s="22"/>
      <c r="L109" s="22"/>
      <c r="M109" s="22"/>
    </row>
    <row r="110" spans="1:14" hidden="1" outlineLevel="1">
      <c r="A110" s="24" t="s">
        <v>158</v>
      </c>
      <c r="B110" s="59"/>
      <c r="C110" s="49"/>
      <c r="D110" s="49"/>
      <c r="E110" s="41"/>
      <c r="F110" s="50"/>
      <c r="G110" s="50"/>
      <c r="H110" s="22"/>
      <c r="L110" s="22"/>
      <c r="M110" s="22"/>
    </row>
    <row r="111" spans="1:14" ht="15" customHeight="1" collapsed="1">
      <c r="A111" s="43"/>
      <c r="B111" s="144" t="s">
        <v>1401</v>
      </c>
      <c r="C111" s="46" t="s">
        <v>159</v>
      </c>
      <c r="D111" s="46" t="s">
        <v>160</v>
      </c>
      <c r="E111" s="45"/>
      <c r="F111" s="46" t="s">
        <v>161</v>
      </c>
      <c r="G111" s="46" t="s">
        <v>162</v>
      </c>
      <c r="H111" s="22"/>
      <c r="L111" s="22"/>
      <c r="M111" s="22"/>
    </row>
    <row r="112" spans="1:14" s="60" customFormat="1">
      <c r="A112" s="24" t="s">
        <v>163</v>
      </c>
      <c r="B112" s="41" t="s">
        <v>164</v>
      </c>
      <c r="C112" s="137">
        <v>0</v>
      </c>
      <c r="D112" s="137">
        <v>0</v>
      </c>
      <c r="E112" s="50"/>
      <c r="F112" s="146">
        <f>IF($C$129=0,"",IF(C112="[for completion]","",IF(C112="","",C112/$C$129)))</f>
        <v>0</v>
      </c>
      <c r="G112" s="146">
        <f>IF($D$129=0,"",IF(D112="[for completion]","",IF(D112="","",D112/$D$129)))</f>
        <v>0</v>
      </c>
      <c r="I112" s="24"/>
      <c r="J112" s="24"/>
      <c r="K112" s="24"/>
      <c r="L112" s="22" t="s">
        <v>1387</v>
      </c>
      <c r="M112" s="22"/>
      <c r="N112" s="22"/>
    </row>
    <row r="113" spans="1:14" s="60" customFormat="1">
      <c r="A113" s="24" t="s">
        <v>165</v>
      </c>
      <c r="B113" s="41" t="s">
        <v>1388</v>
      </c>
      <c r="C113" s="137">
        <v>0</v>
      </c>
      <c r="D113" s="137">
        <v>0</v>
      </c>
      <c r="E113" s="50"/>
      <c r="F113" s="146">
        <f t="shared" ref="F113:F128" si="9">IF($C$129=0,"",IF(C113="[for completion]","",IF(C113="","",C113/$C$129)))</f>
        <v>0</v>
      </c>
      <c r="G113" s="146">
        <f t="shared" ref="G113:G128" si="10">IF($D$129=0,"",IF(D113="[for completion]","",IF(D113="","",D113/$D$129)))</f>
        <v>0</v>
      </c>
      <c r="I113" s="24"/>
      <c r="J113" s="24"/>
      <c r="K113" s="24"/>
      <c r="L113" s="41" t="s">
        <v>1388</v>
      </c>
      <c r="M113" s="22"/>
      <c r="N113" s="22"/>
    </row>
    <row r="114" spans="1:14" s="60" customFormat="1">
      <c r="A114" s="24" t="s">
        <v>166</v>
      </c>
      <c r="B114" s="41" t="s">
        <v>173</v>
      </c>
      <c r="C114" s="137">
        <v>0</v>
      </c>
      <c r="D114" s="137">
        <v>0</v>
      </c>
      <c r="E114" s="50"/>
      <c r="F114" s="146">
        <f t="shared" si="9"/>
        <v>0</v>
      </c>
      <c r="G114" s="146">
        <f t="shared" si="10"/>
        <v>0</v>
      </c>
      <c r="I114" s="24"/>
      <c r="J114" s="24"/>
      <c r="K114" s="24"/>
      <c r="L114" s="41" t="s">
        <v>173</v>
      </c>
      <c r="M114" s="22"/>
      <c r="N114" s="22"/>
    </row>
    <row r="115" spans="1:14" s="60" customFormat="1">
      <c r="A115" s="24" t="s">
        <v>167</v>
      </c>
      <c r="B115" s="41" t="s">
        <v>1389</v>
      </c>
      <c r="C115" s="137">
        <v>0</v>
      </c>
      <c r="D115" s="137">
        <v>0</v>
      </c>
      <c r="E115" s="50"/>
      <c r="F115" s="146">
        <f t="shared" si="9"/>
        <v>0</v>
      </c>
      <c r="G115" s="146">
        <f t="shared" si="10"/>
        <v>0</v>
      </c>
      <c r="I115" s="24"/>
      <c r="J115" s="24"/>
      <c r="K115" s="24"/>
      <c r="L115" s="41" t="s">
        <v>1389</v>
      </c>
      <c r="M115" s="22"/>
      <c r="N115" s="22"/>
    </row>
    <row r="116" spans="1:14" s="60" customFormat="1">
      <c r="A116" s="24" t="s">
        <v>169</v>
      </c>
      <c r="B116" s="41" t="s">
        <v>1390</v>
      </c>
      <c r="C116" s="137">
        <v>0</v>
      </c>
      <c r="D116" s="137">
        <v>0</v>
      </c>
      <c r="E116" s="50"/>
      <c r="F116" s="146">
        <f t="shared" si="9"/>
        <v>0</v>
      </c>
      <c r="G116" s="146">
        <f t="shared" si="10"/>
        <v>0</v>
      </c>
      <c r="I116" s="24"/>
      <c r="J116" s="24"/>
      <c r="K116" s="24"/>
      <c r="L116" s="41" t="s">
        <v>1390</v>
      </c>
      <c r="M116" s="22"/>
      <c r="N116" s="22"/>
    </row>
    <row r="117" spans="1:14" s="60" customFormat="1">
      <c r="A117" s="24" t="s">
        <v>170</v>
      </c>
      <c r="B117" s="41" t="s">
        <v>175</v>
      </c>
      <c r="C117" s="137">
        <v>0</v>
      </c>
      <c r="D117" s="137">
        <v>0</v>
      </c>
      <c r="E117" s="41"/>
      <c r="F117" s="146">
        <f t="shared" si="9"/>
        <v>0</v>
      </c>
      <c r="G117" s="146">
        <f t="shared" si="10"/>
        <v>0</v>
      </c>
      <c r="I117" s="24"/>
      <c r="J117" s="24"/>
      <c r="K117" s="24"/>
      <c r="L117" s="41" t="s">
        <v>175</v>
      </c>
      <c r="M117" s="22"/>
      <c r="N117" s="22"/>
    </row>
    <row r="118" spans="1:14">
      <c r="A118" s="24" t="s">
        <v>171</v>
      </c>
      <c r="B118" s="41" t="s">
        <v>177</v>
      </c>
      <c r="C118" s="137">
        <v>0</v>
      </c>
      <c r="D118" s="137">
        <v>0</v>
      </c>
      <c r="E118" s="41"/>
      <c r="F118" s="146">
        <f t="shared" si="9"/>
        <v>0</v>
      </c>
      <c r="G118" s="146">
        <f t="shared" si="10"/>
        <v>0</v>
      </c>
      <c r="L118" s="41" t="s">
        <v>177</v>
      </c>
      <c r="M118" s="22"/>
    </row>
    <row r="119" spans="1:14">
      <c r="A119" s="24" t="s">
        <v>172</v>
      </c>
      <c r="B119" s="41" t="s">
        <v>1391</v>
      </c>
      <c r="C119" s="137">
        <v>0</v>
      </c>
      <c r="D119" s="137">
        <v>0</v>
      </c>
      <c r="E119" s="41"/>
      <c r="F119" s="146">
        <f t="shared" si="9"/>
        <v>0</v>
      </c>
      <c r="G119" s="146">
        <f t="shared" si="10"/>
        <v>0</v>
      </c>
      <c r="L119" s="41" t="s">
        <v>1391</v>
      </c>
      <c r="M119" s="22"/>
    </row>
    <row r="120" spans="1:14">
      <c r="A120" s="24" t="s">
        <v>174</v>
      </c>
      <c r="B120" s="41" t="s">
        <v>179</v>
      </c>
      <c r="C120" s="137">
        <v>0</v>
      </c>
      <c r="D120" s="137">
        <v>0</v>
      </c>
      <c r="E120" s="41"/>
      <c r="F120" s="146">
        <f t="shared" si="9"/>
        <v>0</v>
      </c>
      <c r="G120" s="146">
        <f t="shared" si="10"/>
        <v>0</v>
      </c>
      <c r="L120" s="41" t="s">
        <v>179</v>
      </c>
      <c r="M120" s="22"/>
    </row>
    <row r="121" spans="1:14">
      <c r="A121" s="24" t="s">
        <v>176</v>
      </c>
      <c r="B121" s="41" t="s">
        <v>1398</v>
      </c>
      <c r="C121" s="137">
        <v>0</v>
      </c>
      <c r="D121" s="137">
        <v>0</v>
      </c>
      <c r="E121" s="41"/>
      <c r="F121" s="146">
        <f t="shared" ref="F121" si="11">IF($C$129=0,"",IF(C121="[for completion]","",IF(C121="","",C121/$C$129)))</f>
        <v>0</v>
      </c>
      <c r="G121" s="146">
        <f t="shared" ref="G121" si="12">IF($D$129=0,"",IF(D121="[for completion]","",IF(D121="","",D121/$D$129)))</f>
        <v>0</v>
      </c>
      <c r="L121" s="41"/>
      <c r="M121" s="22"/>
    </row>
    <row r="122" spans="1:14">
      <c r="A122" s="24" t="s">
        <v>178</v>
      </c>
      <c r="B122" s="41" t="s">
        <v>181</v>
      </c>
      <c r="C122" s="137">
        <v>0</v>
      </c>
      <c r="D122" s="137">
        <v>0</v>
      </c>
      <c r="E122" s="41"/>
      <c r="F122" s="146">
        <f t="shared" si="9"/>
        <v>0</v>
      </c>
      <c r="G122" s="146">
        <f t="shared" si="10"/>
        <v>0</v>
      </c>
      <c r="L122" s="41" t="s">
        <v>181</v>
      </c>
      <c r="M122" s="22"/>
    </row>
    <row r="123" spans="1:14">
      <c r="A123" s="24" t="s">
        <v>180</v>
      </c>
      <c r="B123" s="41" t="s">
        <v>168</v>
      </c>
      <c r="C123" s="137">
        <v>0</v>
      </c>
      <c r="D123" s="137">
        <v>0</v>
      </c>
      <c r="E123" s="41"/>
      <c r="F123" s="146">
        <f t="shared" si="9"/>
        <v>0</v>
      </c>
      <c r="G123" s="146">
        <f t="shared" si="10"/>
        <v>0</v>
      </c>
      <c r="L123" s="41" t="s">
        <v>168</v>
      </c>
      <c r="M123" s="22"/>
    </row>
    <row r="124" spans="1:14">
      <c r="A124" s="24" t="s">
        <v>182</v>
      </c>
      <c r="B124" s="127" t="s">
        <v>1393</v>
      </c>
      <c r="C124" s="137">
        <v>0</v>
      </c>
      <c r="D124" s="137">
        <v>0</v>
      </c>
      <c r="E124" s="41"/>
      <c r="F124" s="146">
        <f t="shared" si="9"/>
        <v>0</v>
      </c>
      <c r="G124" s="146">
        <f t="shared" si="10"/>
        <v>0</v>
      </c>
      <c r="L124" s="127" t="s">
        <v>1393</v>
      </c>
      <c r="M124" s="22"/>
    </row>
    <row r="125" spans="1:14">
      <c r="A125" s="24" t="s">
        <v>184</v>
      </c>
      <c r="B125" s="41" t="s">
        <v>183</v>
      </c>
      <c r="C125" s="137">
        <v>50601</v>
      </c>
      <c r="D125" s="137">
        <v>50601</v>
      </c>
      <c r="E125" s="41"/>
      <c r="F125" s="146">
        <f t="shared" si="9"/>
        <v>1</v>
      </c>
      <c r="G125" s="146">
        <f t="shared" si="10"/>
        <v>1</v>
      </c>
      <c r="L125" s="41" t="s">
        <v>183</v>
      </c>
      <c r="M125" s="22"/>
    </row>
    <row r="126" spans="1:14">
      <c r="A126" s="24" t="s">
        <v>186</v>
      </c>
      <c r="B126" s="41" t="s">
        <v>185</v>
      </c>
      <c r="C126" s="186">
        <v>0</v>
      </c>
      <c r="D126" s="186">
        <v>0</v>
      </c>
      <c r="E126" s="41"/>
      <c r="F126" s="146">
        <f t="shared" si="9"/>
        <v>0</v>
      </c>
      <c r="G126" s="146">
        <f t="shared" si="10"/>
        <v>0</v>
      </c>
      <c r="H126" s="54"/>
      <c r="L126" s="41" t="s">
        <v>185</v>
      </c>
      <c r="M126" s="22"/>
    </row>
    <row r="127" spans="1:14">
      <c r="A127" s="24" t="s">
        <v>187</v>
      </c>
      <c r="B127" s="41" t="s">
        <v>1392</v>
      </c>
      <c r="C127" s="186">
        <v>0</v>
      </c>
      <c r="D127" s="186">
        <v>0</v>
      </c>
      <c r="E127" s="41"/>
      <c r="F127" s="146">
        <f t="shared" ref="F127" si="13">IF($C$129=0,"",IF(C127="[for completion]","",IF(C127="","",C127/$C$129)))</f>
        <v>0</v>
      </c>
      <c r="G127" s="146">
        <f t="shared" ref="G127" si="14">IF($D$129=0,"",IF(D127="[for completion]","",IF(D127="","",D127/$D$129)))</f>
        <v>0</v>
      </c>
      <c r="H127" s="22"/>
      <c r="L127" s="41" t="s">
        <v>1392</v>
      </c>
      <c r="M127" s="22"/>
    </row>
    <row r="128" spans="1:14">
      <c r="A128" s="24" t="s">
        <v>1394</v>
      </c>
      <c r="B128" s="41" t="s">
        <v>97</v>
      </c>
      <c r="C128" s="186">
        <v>0</v>
      </c>
      <c r="D128" s="186">
        <v>0</v>
      </c>
      <c r="E128" s="41"/>
      <c r="F128" s="146">
        <f t="shared" si="9"/>
        <v>0</v>
      </c>
      <c r="G128" s="146">
        <f t="shared" si="10"/>
        <v>0</v>
      </c>
      <c r="H128" s="22"/>
      <c r="L128" s="22"/>
      <c r="M128" s="22"/>
    </row>
    <row r="129" spans="1:14">
      <c r="A129" s="24" t="s">
        <v>1397</v>
      </c>
      <c r="B129" s="58" t="s">
        <v>99</v>
      </c>
      <c r="C129" s="137">
        <f>SUM(C112:C128)</f>
        <v>50601</v>
      </c>
      <c r="D129" s="137">
        <f>SUM(D112:D128)</f>
        <v>50601</v>
      </c>
      <c r="E129" s="41"/>
      <c r="F129" s="131">
        <f>SUM(F112:F128)</f>
        <v>1</v>
      </c>
      <c r="G129" s="131">
        <f>SUM(G112:G128)</f>
        <v>1</v>
      </c>
      <c r="H129" s="22"/>
      <c r="L129" s="22"/>
      <c r="M129" s="22"/>
    </row>
    <row r="130" spans="1:14" hidden="1" outlineLevel="1">
      <c r="A130" s="24" t="s">
        <v>188</v>
      </c>
      <c r="B130" s="53" t="s">
        <v>101</v>
      </c>
      <c r="C130" s="137"/>
      <c r="D130" s="137"/>
      <c r="E130" s="41"/>
      <c r="F130" s="146" t="str">
        <f>IF($C$129=0,"",IF(C130="[for completion]","",IF(C130="","",C130/$C$129)))</f>
        <v/>
      </c>
      <c r="G130" s="146" t="str">
        <f>IF($D$129=0,"",IF(D130="[for completion]","",IF(D130="","",D130/$D$129)))</f>
        <v/>
      </c>
      <c r="H130" s="22"/>
      <c r="L130" s="22"/>
      <c r="M130" s="22"/>
    </row>
    <row r="131" spans="1:14" hidden="1" outlineLevel="1">
      <c r="A131" s="24" t="s">
        <v>189</v>
      </c>
      <c r="B131" s="53" t="s">
        <v>101</v>
      </c>
      <c r="C131" s="137"/>
      <c r="D131" s="137"/>
      <c r="E131" s="41"/>
      <c r="F131" s="146">
        <f t="shared" ref="F131:F136" si="15">IF($C$129=0,"",IF(C131="[for completion]","",C131/$C$129))</f>
        <v>0</v>
      </c>
      <c r="G131" s="146">
        <f t="shared" ref="G131:G136" si="16">IF($D$129=0,"",IF(D131="[for completion]","",D131/$D$129))</f>
        <v>0</v>
      </c>
      <c r="H131" s="22"/>
      <c r="L131" s="22"/>
      <c r="M131" s="22"/>
    </row>
    <row r="132" spans="1:14" hidden="1" outlineLevel="1">
      <c r="A132" s="24" t="s">
        <v>190</v>
      </c>
      <c r="B132" s="53" t="s">
        <v>101</v>
      </c>
      <c r="C132" s="137"/>
      <c r="D132" s="137"/>
      <c r="E132" s="41"/>
      <c r="F132" s="146">
        <f t="shared" si="15"/>
        <v>0</v>
      </c>
      <c r="G132" s="146">
        <f t="shared" si="16"/>
        <v>0</v>
      </c>
      <c r="H132" s="22"/>
      <c r="L132" s="22"/>
      <c r="M132" s="22"/>
    </row>
    <row r="133" spans="1:14" hidden="1" outlineLevel="1">
      <c r="A133" s="24" t="s">
        <v>191</v>
      </c>
      <c r="B133" s="53" t="s">
        <v>101</v>
      </c>
      <c r="C133" s="137"/>
      <c r="D133" s="137"/>
      <c r="E133" s="41"/>
      <c r="F133" s="146">
        <f t="shared" si="15"/>
        <v>0</v>
      </c>
      <c r="G133" s="146">
        <f t="shared" si="16"/>
        <v>0</v>
      </c>
      <c r="H133" s="22"/>
      <c r="L133" s="22"/>
      <c r="M133" s="22"/>
    </row>
    <row r="134" spans="1:14" hidden="1" outlineLevel="1">
      <c r="A134" s="24" t="s">
        <v>192</v>
      </c>
      <c r="B134" s="53" t="s">
        <v>101</v>
      </c>
      <c r="C134" s="137"/>
      <c r="D134" s="137"/>
      <c r="E134" s="41"/>
      <c r="F134" s="146">
        <f t="shared" si="15"/>
        <v>0</v>
      </c>
      <c r="G134" s="146">
        <f t="shared" si="16"/>
        <v>0</v>
      </c>
      <c r="H134" s="22"/>
      <c r="L134" s="22"/>
      <c r="M134" s="22"/>
    </row>
    <row r="135" spans="1:14" hidden="1" outlineLevel="1">
      <c r="A135" s="24" t="s">
        <v>193</v>
      </c>
      <c r="B135" s="53" t="s">
        <v>101</v>
      </c>
      <c r="C135" s="137"/>
      <c r="D135" s="137"/>
      <c r="E135" s="41"/>
      <c r="F135" s="146">
        <f t="shared" si="15"/>
        <v>0</v>
      </c>
      <c r="G135" s="146">
        <f t="shared" si="16"/>
        <v>0</v>
      </c>
      <c r="H135" s="22"/>
      <c r="L135" s="22"/>
      <c r="M135" s="22"/>
    </row>
    <row r="136" spans="1:14" hidden="1" outlineLevel="1">
      <c r="A136" s="24" t="s">
        <v>194</v>
      </c>
      <c r="B136" s="53" t="s">
        <v>101</v>
      </c>
      <c r="C136" s="137"/>
      <c r="D136" s="137"/>
      <c r="E136" s="41"/>
      <c r="F136" s="146">
        <f t="shared" si="15"/>
        <v>0</v>
      </c>
      <c r="G136" s="146">
        <f t="shared" si="16"/>
        <v>0</v>
      </c>
      <c r="H136" s="22"/>
      <c r="L136" s="22"/>
      <c r="M136" s="22"/>
    </row>
    <row r="137" spans="1:14" ht="15" customHeight="1" collapsed="1">
      <c r="A137" s="43"/>
      <c r="B137" s="44" t="s">
        <v>195</v>
      </c>
      <c r="C137" s="46" t="s">
        <v>159</v>
      </c>
      <c r="D137" s="46" t="s">
        <v>160</v>
      </c>
      <c r="E137" s="45"/>
      <c r="F137" s="46" t="s">
        <v>161</v>
      </c>
      <c r="G137" s="46" t="s">
        <v>162</v>
      </c>
      <c r="H137" s="22"/>
      <c r="L137" s="22"/>
      <c r="M137" s="22"/>
    </row>
    <row r="138" spans="1:14" s="60" customFormat="1">
      <c r="A138" s="24" t="s">
        <v>196</v>
      </c>
      <c r="B138" s="41" t="s">
        <v>164</v>
      </c>
      <c r="C138" s="186">
        <v>0</v>
      </c>
      <c r="D138" s="186">
        <v>0</v>
      </c>
      <c r="E138" s="50"/>
      <c r="F138" s="146">
        <f>IF($C$155=0,"",IF(C138="[for completion]","",IF(C138="","",C138/$C$155)))</f>
        <v>0</v>
      </c>
      <c r="G138" s="146">
        <f>IF($D$155=0,"",IF(D138="[for completion]","",IF(D138="","",D138/$D$155)))</f>
        <v>0</v>
      </c>
      <c r="H138" s="22"/>
      <c r="I138" s="24"/>
      <c r="J138" s="24"/>
      <c r="K138" s="24"/>
      <c r="L138" s="22"/>
      <c r="M138" s="22"/>
      <c r="N138" s="22"/>
    </row>
    <row r="139" spans="1:14" s="60" customFormat="1">
      <c r="A139" s="24" t="s">
        <v>197</v>
      </c>
      <c r="B139" s="41" t="s">
        <v>1388</v>
      </c>
      <c r="C139" s="186">
        <v>0</v>
      </c>
      <c r="D139" s="186">
        <v>0</v>
      </c>
      <c r="E139" s="50"/>
      <c r="F139" s="146">
        <f t="shared" ref="F139:F146" si="17">IF($C$155=0,"",IF(C139="[for completion]","",IF(C139="","",C139/$C$155)))</f>
        <v>0</v>
      </c>
      <c r="G139" s="146">
        <f t="shared" ref="G139:G146" si="18">IF($D$155=0,"",IF(D139="[for completion]","",IF(D139="","",D139/$D$155)))</f>
        <v>0</v>
      </c>
      <c r="H139" s="22"/>
      <c r="I139" s="24"/>
      <c r="J139" s="24"/>
      <c r="K139" s="24"/>
      <c r="L139" s="22"/>
      <c r="M139" s="22"/>
      <c r="N139" s="22"/>
    </row>
    <row r="140" spans="1:14" s="60" customFormat="1">
      <c r="A140" s="24" t="s">
        <v>198</v>
      </c>
      <c r="B140" s="41" t="s">
        <v>173</v>
      </c>
      <c r="C140" s="186">
        <v>0</v>
      </c>
      <c r="D140" s="186">
        <v>0</v>
      </c>
      <c r="E140" s="50"/>
      <c r="F140" s="146">
        <f t="shared" si="17"/>
        <v>0</v>
      </c>
      <c r="G140" s="146">
        <f t="shared" si="18"/>
        <v>0</v>
      </c>
      <c r="H140" s="22"/>
      <c r="I140" s="24"/>
      <c r="J140" s="24"/>
      <c r="K140" s="24"/>
      <c r="L140" s="22"/>
      <c r="M140" s="22"/>
      <c r="N140" s="22"/>
    </row>
    <row r="141" spans="1:14" s="60" customFormat="1">
      <c r="A141" s="24" t="s">
        <v>199</v>
      </c>
      <c r="B141" s="41" t="s">
        <v>1389</v>
      </c>
      <c r="C141" s="186">
        <v>0</v>
      </c>
      <c r="D141" s="186">
        <v>0</v>
      </c>
      <c r="E141" s="50"/>
      <c r="F141" s="146">
        <f t="shared" si="17"/>
        <v>0</v>
      </c>
      <c r="G141" s="146">
        <f t="shared" si="18"/>
        <v>0</v>
      </c>
      <c r="H141" s="22"/>
      <c r="I141" s="24"/>
      <c r="J141" s="24"/>
      <c r="K141" s="24"/>
      <c r="L141" s="22"/>
      <c r="M141" s="22"/>
      <c r="N141" s="22"/>
    </row>
    <row r="142" spans="1:14" s="60" customFormat="1">
      <c r="A142" s="24" t="s">
        <v>200</v>
      </c>
      <c r="B142" s="41" t="s">
        <v>1390</v>
      </c>
      <c r="C142" s="186">
        <v>0</v>
      </c>
      <c r="D142" s="186">
        <v>0</v>
      </c>
      <c r="E142" s="50"/>
      <c r="F142" s="146">
        <f t="shared" si="17"/>
        <v>0</v>
      </c>
      <c r="G142" s="146">
        <f t="shared" si="18"/>
        <v>0</v>
      </c>
      <c r="H142" s="22"/>
      <c r="I142" s="24"/>
      <c r="J142" s="24"/>
      <c r="K142" s="24"/>
      <c r="L142" s="22"/>
      <c r="M142" s="22"/>
      <c r="N142" s="22"/>
    </row>
    <row r="143" spans="1:14" s="60" customFormat="1">
      <c r="A143" s="24" t="s">
        <v>201</v>
      </c>
      <c r="B143" s="41" t="s">
        <v>175</v>
      </c>
      <c r="C143" s="186">
        <v>0</v>
      </c>
      <c r="D143" s="186">
        <v>0</v>
      </c>
      <c r="E143" s="41"/>
      <c r="F143" s="146">
        <f t="shared" si="17"/>
        <v>0</v>
      </c>
      <c r="G143" s="146">
        <f t="shared" si="18"/>
        <v>0</v>
      </c>
      <c r="H143" s="22"/>
      <c r="I143" s="24"/>
      <c r="J143" s="24"/>
      <c r="K143" s="24"/>
      <c r="L143" s="22"/>
      <c r="M143" s="22"/>
      <c r="N143" s="22"/>
    </row>
    <row r="144" spans="1:14">
      <c r="A144" s="24" t="s">
        <v>202</v>
      </c>
      <c r="B144" s="41" t="s">
        <v>177</v>
      </c>
      <c r="C144" s="186">
        <v>0</v>
      </c>
      <c r="D144" s="186">
        <v>0</v>
      </c>
      <c r="E144" s="41"/>
      <c r="F144" s="146">
        <f t="shared" si="17"/>
        <v>0</v>
      </c>
      <c r="G144" s="146">
        <f t="shared" si="18"/>
        <v>0</v>
      </c>
      <c r="H144" s="22"/>
      <c r="L144" s="22"/>
      <c r="M144" s="22"/>
    </row>
    <row r="145" spans="1:14">
      <c r="A145" s="24" t="s">
        <v>203</v>
      </c>
      <c r="B145" s="41" t="s">
        <v>1391</v>
      </c>
      <c r="C145" s="186">
        <v>0</v>
      </c>
      <c r="D145" s="186">
        <v>0</v>
      </c>
      <c r="E145" s="41"/>
      <c r="F145" s="146">
        <f t="shared" si="17"/>
        <v>0</v>
      </c>
      <c r="G145" s="146">
        <f t="shared" si="18"/>
        <v>0</v>
      </c>
      <c r="H145" s="22"/>
      <c r="L145" s="22"/>
      <c r="M145" s="22"/>
      <c r="N145" s="54"/>
    </row>
    <row r="146" spans="1:14">
      <c r="A146" s="24" t="s">
        <v>204</v>
      </c>
      <c r="B146" s="41" t="s">
        <v>179</v>
      </c>
      <c r="C146" s="186">
        <v>0</v>
      </c>
      <c r="D146" s="186">
        <v>0</v>
      </c>
      <c r="E146" s="41"/>
      <c r="F146" s="146">
        <f t="shared" si="17"/>
        <v>0</v>
      </c>
      <c r="G146" s="146">
        <f t="shared" si="18"/>
        <v>0</v>
      </c>
      <c r="H146" s="22"/>
      <c r="L146" s="22"/>
      <c r="M146" s="22"/>
      <c r="N146" s="54"/>
    </row>
    <row r="147" spans="1:14">
      <c r="A147" s="24" t="s">
        <v>205</v>
      </c>
      <c r="B147" s="41" t="s">
        <v>1398</v>
      </c>
      <c r="C147" s="186">
        <v>0</v>
      </c>
      <c r="D147" s="186">
        <v>0</v>
      </c>
      <c r="E147" s="41"/>
      <c r="F147" s="146">
        <f t="shared" ref="F147" si="19">IF($C$155=0,"",IF(C147="[for completion]","",IF(C147="","",C147/$C$155)))</f>
        <v>0</v>
      </c>
      <c r="G147" s="146">
        <f t="shared" ref="G147" si="20">IF($D$155=0,"",IF(D147="[for completion]","",IF(D147="","",D147/$D$155)))</f>
        <v>0</v>
      </c>
      <c r="H147" s="22"/>
      <c r="L147" s="22"/>
      <c r="M147" s="22"/>
      <c r="N147" s="54"/>
    </row>
    <row r="148" spans="1:14">
      <c r="A148" s="24" t="s">
        <v>206</v>
      </c>
      <c r="B148" s="41" t="s">
        <v>181</v>
      </c>
      <c r="C148" s="186">
        <v>0</v>
      </c>
      <c r="D148" s="186">
        <v>0</v>
      </c>
      <c r="E148" s="41"/>
      <c r="F148" s="146">
        <f t="shared" ref="F148:F154" si="21">IF($C$155=0,"",IF(C148="[for completion]","",IF(C148="","",C148/$C$155)))</f>
        <v>0</v>
      </c>
      <c r="G148" s="146">
        <f t="shared" ref="G148:G154" si="22">IF($D$155=0,"",IF(D148="[for completion]","",IF(D148="","",D148/$D$155)))</f>
        <v>0</v>
      </c>
      <c r="H148" s="22"/>
      <c r="L148" s="22"/>
      <c r="M148" s="22"/>
      <c r="N148" s="54"/>
    </row>
    <row r="149" spans="1:14">
      <c r="A149" s="24" t="s">
        <v>207</v>
      </c>
      <c r="B149" s="41" t="s">
        <v>168</v>
      </c>
      <c r="C149" s="186">
        <v>0</v>
      </c>
      <c r="D149" s="186">
        <v>0</v>
      </c>
      <c r="E149" s="41"/>
      <c r="F149" s="146">
        <f t="shared" si="21"/>
        <v>0</v>
      </c>
      <c r="G149" s="146">
        <f t="shared" si="22"/>
        <v>0</v>
      </c>
      <c r="H149" s="22"/>
      <c r="L149" s="22"/>
      <c r="M149" s="22"/>
      <c r="N149" s="54"/>
    </row>
    <row r="150" spans="1:14">
      <c r="A150" s="24" t="s">
        <v>208</v>
      </c>
      <c r="B150" s="127" t="s">
        <v>1393</v>
      </c>
      <c r="C150" s="186">
        <v>0</v>
      </c>
      <c r="D150" s="186">
        <v>0</v>
      </c>
      <c r="E150" s="41"/>
      <c r="F150" s="146">
        <f t="shared" si="21"/>
        <v>0</v>
      </c>
      <c r="G150" s="146">
        <f t="shared" si="22"/>
        <v>0</v>
      </c>
      <c r="H150" s="22"/>
      <c r="L150" s="22"/>
      <c r="M150" s="22"/>
      <c r="N150" s="54"/>
    </row>
    <row r="151" spans="1:14">
      <c r="A151" s="24" t="s">
        <v>209</v>
      </c>
      <c r="B151" s="41" t="s">
        <v>183</v>
      </c>
      <c r="C151" s="137">
        <v>38741</v>
      </c>
      <c r="D151" s="137">
        <v>38741</v>
      </c>
      <c r="E151" s="41"/>
      <c r="F151" s="146">
        <f t="shared" si="21"/>
        <v>1</v>
      </c>
      <c r="G151" s="146">
        <f t="shared" si="22"/>
        <v>1</v>
      </c>
      <c r="H151" s="22"/>
      <c r="L151" s="22"/>
      <c r="M151" s="22"/>
      <c r="N151" s="54"/>
    </row>
    <row r="152" spans="1:14">
      <c r="A152" s="24" t="s">
        <v>210</v>
      </c>
      <c r="B152" s="41" t="s">
        <v>185</v>
      </c>
      <c r="C152" s="186">
        <v>0</v>
      </c>
      <c r="D152" s="186">
        <v>0</v>
      </c>
      <c r="E152" s="41"/>
      <c r="F152" s="146">
        <f t="shared" si="21"/>
        <v>0</v>
      </c>
      <c r="G152" s="146">
        <f t="shared" si="22"/>
        <v>0</v>
      </c>
      <c r="H152" s="22"/>
      <c r="L152" s="22"/>
      <c r="M152" s="22"/>
      <c r="N152" s="54"/>
    </row>
    <row r="153" spans="1:14">
      <c r="A153" s="24" t="s">
        <v>211</v>
      </c>
      <c r="B153" s="41" t="s">
        <v>1392</v>
      </c>
      <c r="C153" s="186">
        <v>0</v>
      </c>
      <c r="D153" s="186">
        <v>0</v>
      </c>
      <c r="E153" s="41"/>
      <c r="F153" s="146">
        <f t="shared" si="21"/>
        <v>0</v>
      </c>
      <c r="G153" s="146">
        <f t="shared" si="22"/>
        <v>0</v>
      </c>
      <c r="H153" s="22"/>
      <c r="L153" s="22"/>
      <c r="M153" s="22"/>
      <c r="N153" s="54"/>
    </row>
    <row r="154" spans="1:14">
      <c r="A154" s="24" t="s">
        <v>1395</v>
      </c>
      <c r="B154" s="41" t="s">
        <v>97</v>
      </c>
      <c r="C154" s="186">
        <v>0</v>
      </c>
      <c r="D154" s="186">
        <v>0</v>
      </c>
      <c r="E154" s="41"/>
      <c r="F154" s="146">
        <f t="shared" si="21"/>
        <v>0</v>
      </c>
      <c r="G154" s="146">
        <f t="shared" si="22"/>
        <v>0</v>
      </c>
      <c r="H154" s="22"/>
      <c r="L154" s="22"/>
      <c r="M154" s="22"/>
      <c r="N154" s="54"/>
    </row>
    <row r="155" spans="1:14">
      <c r="A155" s="24" t="s">
        <v>1399</v>
      </c>
      <c r="B155" s="58" t="s">
        <v>99</v>
      </c>
      <c r="C155" s="137">
        <f>SUM(C138:C154)</f>
        <v>38741</v>
      </c>
      <c r="D155" s="137">
        <f>SUM(D138:D154)</f>
        <v>38741</v>
      </c>
      <c r="E155" s="41"/>
      <c r="F155" s="131">
        <f>SUM(F138:F154)</f>
        <v>1</v>
      </c>
      <c r="G155" s="131">
        <f>SUM(G138:G154)</f>
        <v>1</v>
      </c>
      <c r="H155" s="22"/>
      <c r="L155" s="22"/>
      <c r="M155" s="22"/>
      <c r="N155" s="54"/>
    </row>
    <row r="156" spans="1:14" hidden="1" outlineLevel="1">
      <c r="A156" s="24" t="s">
        <v>212</v>
      </c>
      <c r="B156" s="53" t="s">
        <v>101</v>
      </c>
      <c r="C156" s="137"/>
      <c r="D156" s="137"/>
      <c r="E156" s="41"/>
      <c r="F156" s="146" t="str">
        <f>IF($C$155=0,"",IF(C156="[for completion]","",IF(C156="","",C156/$C$155)))</f>
        <v/>
      </c>
      <c r="G156" s="146" t="str">
        <f>IF($D$155=0,"",IF(D156="[for completion]","",IF(D156="","",D156/$D$155)))</f>
        <v/>
      </c>
      <c r="H156" s="22"/>
      <c r="L156" s="22"/>
      <c r="M156" s="22"/>
      <c r="N156" s="54"/>
    </row>
    <row r="157" spans="1:14" hidden="1" outlineLevel="1">
      <c r="A157" s="24" t="s">
        <v>213</v>
      </c>
      <c r="B157" s="53" t="s">
        <v>101</v>
      </c>
      <c r="C157" s="137"/>
      <c r="D157" s="137"/>
      <c r="E157" s="41"/>
      <c r="F157" s="146" t="str">
        <f t="shared" ref="F157:F162" si="23">IF($C$155=0,"",IF(C157="[for completion]","",IF(C157="","",C157/$C$155)))</f>
        <v/>
      </c>
      <c r="G157" s="146" t="str">
        <f t="shared" ref="G157:G162" si="24">IF($D$155=0,"",IF(D157="[for completion]","",IF(D157="","",D157/$D$155)))</f>
        <v/>
      </c>
      <c r="H157" s="22"/>
      <c r="L157" s="22"/>
      <c r="M157" s="22"/>
      <c r="N157" s="54"/>
    </row>
    <row r="158" spans="1:14" hidden="1" outlineLevel="1">
      <c r="A158" s="24" t="s">
        <v>214</v>
      </c>
      <c r="B158" s="53" t="s">
        <v>101</v>
      </c>
      <c r="C158" s="137"/>
      <c r="D158" s="137"/>
      <c r="E158" s="41"/>
      <c r="F158" s="146" t="str">
        <f t="shared" si="23"/>
        <v/>
      </c>
      <c r="G158" s="146" t="str">
        <f t="shared" si="24"/>
        <v/>
      </c>
      <c r="H158" s="22"/>
      <c r="L158" s="22"/>
      <c r="M158" s="22"/>
      <c r="N158" s="54"/>
    </row>
    <row r="159" spans="1:14" hidden="1" outlineLevel="1">
      <c r="A159" s="24" t="s">
        <v>215</v>
      </c>
      <c r="B159" s="53" t="s">
        <v>101</v>
      </c>
      <c r="C159" s="137"/>
      <c r="D159" s="137"/>
      <c r="E159" s="41"/>
      <c r="F159" s="146" t="str">
        <f t="shared" si="23"/>
        <v/>
      </c>
      <c r="G159" s="146" t="str">
        <f t="shared" si="24"/>
        <v/>
      </c>
      <c r="H159" s="22"/>
      <c r="L159" s="22"/>
      <c r="M159" s="22"/>
      <c r="N159" s="54"/>
    </row>
    <row r="160" spans="1:14" hidden="1" outlineLevel="1">
      <c r="A160" s="24" t="s">
        <v>216</v>
      </c>
      <c r="B160" s="53" t="s">
        <v>101</v>
      </c>
      <c r="C160" s="137"/>
      <c r="D160" s="137"/>
      <c r="E160" s="41"/>
      <c r="F160" s="146" t="str">
        <f t="shared" si="23"/>
        <v/>
      </c>
      <c r="G160" s="146" t="str">
        <f t="shared" si="24"/>
        <v/>
      </c>
      <c r="H160" s="22"/>
      <c r="L160" s="22"/>
      <c r="M160" s="22"/>
      <c r="N160" s="54"/>
    </row>
    <row r="161" spans="1:14" hidden="1" outlineLevel="1">
      <c r="A161" s="24" t="s">
        <v>217</v>
      </c>
      <c r="B161" s="53" t="s">
        <v>101</v>
      </c>
      <c r="C161" s="137"/>
      <c r="D161" s="137"/>
      <c r="E161" s="41"/>
      <c r="F161" s="146" t="str">
        <f t="shared" si="23"/>
        <v/>
      </c>
      <c r="G161" s="146" t="str">
        <f t="shared" si="24"/>
        <v/>
      </c>
      <c r="H161" s="22"/>
      <c r="L161" s="22"/>
      <c r="M161" s="22"/>
      <c r="N161" s="54"/>
    </row>
    <row r="162" spans="1:14" hidden="1" outlineLevel="1">
      <c r="A162" s="24" t="s">
        <v>218</v>
      </c>
      <c r="B162" s="53" t="s">
        <v>101</v>
      </c>
      <c r="C162" s="137"/>
      <c r="D162" s="137"/>
      <c r="E162" s="41"/>
      <c r="F162" s="146" t="str">
        <f t="shared" si="23"/>
        <v/>
      </c>
      <c r="G162" s="146" t="str">
        <f t="shared" si="24"/>
        <v/>
      </c>
      <c r="H162" s="22"/>
      <c r="L162" s="22"/>
      <c r="M162" s="22"/>
      <c r="N162" s="54"/>
    </row>
    <row r="163" spans="1:14" ht="15" customHeight="1" collapsed="1">
      <c r="A163" s="43"/>
      <c r="B163" s="44" t="s">
        <v>219</v>
      </c>
      <c r="C163" s="84" t="s">
        <v>159</v>
      </c>
      <c r="D163" s="84" t="s">
        <v>160</v>
      </c>
      <c r="E163" s="45"/>
      <c r="F163" s="84" t="s">
        <v>161</v>
      </c>
      <c r="G163" s="84" t="s">
        <v>162</v>
      </c>
      <c r="H163" s="22"/>
      <c r="L163" s="22"/>
      <c r="M163" s="22"/>
      <c r="N163" s="54"/>
    </row>
    <row r="164" spans="1:14">
      <c r="A164" s="24" t="s">
        <v>221</v>
      </c>
      <c r="B164" s="22" t="s">
        <v>222</v>
      </c>
      <c r="C164" s="137">
        <v>550</v>
      </c>
      <c r="D164" s="137">
        <v>250</v>
      </c>
      <c r="E164" s="62"/>
      <c r="F164" s="146">
        <f>IF($C$167=0,"",IF(C164="[for completion]","",IF(C164="","",C164/$C$167)))</f>
        <v>1.4196845719005705E-2</v>
      </c>
      <c r="G164" s="146">
        <f>IF($D$167=0,"",IF(D164="[for completion]","",IF(D164="","",D164/$D$167)))</f>
        <v>6.4531116904571386E-3</v>
      </c>
      <c r="H164" s="22"/>
      <c r="L164" s="22"/>
      <c r="M164" s="22"/>
      <c r="N164" s="54"/>
    </row>
    <row r="165" spans="1:14">
      <c r="A165" s="24" t="s">
        <v>223</v>
      </c>
      <c r="B165" s="22" t="s">
        <v>224</v>
      </c>
      <c r="C165" s="137">
        <v>38191</v>
      </c>
      <c r="D165" s="137">
        <v>38491</v>
      </c>
      <c r="E165" s="62"/>
      <c r="F165" s="146">
        <f t="shared" ref="F165:F166" si="25">IF($C$167=0,"",IF(C165="[for completion]","",IF(C165="","",C165/$C$167)))</f>
        <v>0.9858031542809943</v>
      </c>
      <c r="G165" s="146">
        <f t="shared" ref="G165:G166" si="26">IF($D$167=0,"",IF(D165="[for completion]","",IF(D165="","",D165/$D$167)))</f>
        <v>0.99354688830954285</v>
      </c>
      <c r="H165" s="22"/>
      <c r="L165" s="22"/>
      <c r="M165" s="22"/>
      <c r="N165" s="54"/>
    </row>
    <row r="166" spans="1:14">
      <c r="A166" s="24" t="s">
        <v>225</v>
      </c>
      <c r="B166" s="22" t="s">
        <v>97</v>
      </c>
      <c r="C166" s="137">
        <v>0</v>
      </c>
      <c r="D166" s="137">
        <v>0</v>
      </c>
      <c r="E166" s="62"/>
      <c r="F166" s="146">
        <f t="shared" si="25"/>
        <v>0</v>
      </c>
      <c r="G166" s="146">
        <f t="shared" si="26"/>
        <v>0</v>
      </c>
      <c r="H166" s="22"/>
      <c r="L166" s="22"/>
      <c r="M166" s="22"/>
      <c r="N166" s="54"/>
    </row>
    <row r="167" spans="1:14">
      <c r="A167" s="24" t="s">
        <v>226</v>
      </c>
      <c r="B167" s="63" t="s">
        <v>99</v>
      </c>
      <c r="C167" s="149">
        <f>SUM(C164:C166)</f>
        <v>38741</v>
      </c>
      <c r="D167" s="149">
        <f>SUM(D164:D166)</f>
        <v>38741</v>
      </c>
      <c r="E167" s="62"/>
      <c r="F167" s="148">
        <f>SUM(F164:F166)</f>
        <v>1</v>
      </c>
      <c r="G167" s="148">
        <f>SUM(G164:G166)</f>
        <v>1</v>
      </c>
      <c r="H167" s="22"/>
      <c r="L167" s="22"/>
      <c r="M167" s="22"/>
      <c r="N167" s="54"/>
    </row>
    <row r="168" spans="1:14" hidden="1" outlineLevel="1">
      <c r="A168" s="24" t="s">
        <v>227</v>
      </c>
      <c r="B168" s="63"/>
      <c r="C168" s="149"/>
      <c r="D168" s="149"/>
      <c r="E168" s="62"/>
      <c r="F168" s="62"/>
      <c r="G168" s="20"/>
      <c r="H168" s="22"/>
      <c r="L168" s="22"/>
      <c r="M168" s="22"/>
      <c r="N168" s="54"/>
    </row>
    <row r="169" spans="1:14" hidden="1" outlineLevel="1">
      <c r="A169" s="24" t="s">
        <v>228</v>
      </c>
      <c r="B169" s="63"/>
      <c r="C169" s="149"/>
      <c r="D169" s="149"/>
      <c r="E169" s="62"/>
      <c r="F169" s="62"/>
      <c r="G169" s="20"/>
      <c r="H169" s="22"/>
      <c r="L169" s="22"/>
      <c r="M169" s="22"/>
      <c r="N169" s="54"/>
    </row>
    <row r="170" spans="1:14" hidden="1" outlineLevel="1">
      <c r="A170" s="24" t="s">
        <v>229</v>
      </c>
      <c r="B170" s="63"/>
      <c r="C170" s="149"/>
      <c r="D170" s="149"/>
      <c r="E170" s="62"/>
      <c r="F170" s="62"/>
      <c r="G170" s="20"/>
      <c r="H170" s="22"/>
      <c r="L170" s="22"/>
      <c r="M170" s="22"/>
      <c r="N170" s="54"/>
    </row>
    <row r="171" spans="1:14" hidden="1" outlineLevel="1">
      <c r="A171" s="24" t="s">
        <v>230</v>
      </c>
      <c r="B171" s="63"/>
      <c r="C171" s="149"/>
      <c r="D171" s="149"/>
      <c r="E171" s="62"/>
      <c r="F171" s="62"/>
      <c r="G171" s="20"/>
      <c r="H171" s="22"/>
      <c r="L171" s="22"/>
      <c r="M171" s="22"/>
      <c r="N171" s="54"/>
    </row>
    <row r="172" spans="1:14" hidden="1" outlineLevel="1">
      <c r="A172" s="24" t="s">
        <v>231</v>
      </c>
      <c r="B172" s="63"/>
      <c r="C172" s="149"/>
      <c r="D172" s="149"/>
      <c r="E172" s="62"/>
      <c r="F172" s="62"/>
      <c r="G172" s="20"/>
      <c r="H172" s="22"/>
      <c r="L172" s="22"/>
      <c r="M172" s="22"/>
      <c r="N172" s="54"/>
    </row>
    <row r="173" spans="1:14" ht="15" customHeight="1" collapsed="1">
      <c r="A173" s="43"/>
      <c r="B173" s="44" t="s">
        <v>232</v>
      </c>
      <c r="C173" s="43" t="s">
        <v>64</v>
      </c>
      <c r="D173" s="43"/>
      <c r="E173" s="45"/>
      <c r="F173" s="46" t="s">
        <v>233</v>
      </c>
      <c r="G173" s="46"/>
      <c r="H173" s="22"/>
      <c r="L173" s="22"/>
      <c r="M173" s="22"/>
      <c r="N173" s="54"/>
    </row>
    <row r="174" spans="1:14" ht="15" customHeight="1">
      <c r="A174" s="24" t="s">
        <v>234</v>
      </c>
      <c r="B174" s="41" t="s">
        <v>235</v>
      </c>
      <c r="C174" s="286" t="s">
        <v>1196</v>
      </c>
      <c r="D174" s="38"/>
      <c r="E174" s="30"/>
      <c r="F174" s="146" t="str">
        <f>IF($C$179=0,"",IF(C174="[for completion]","",C174/$C$179))</f>
        <v/>
      </c>
      <c r="G174" s="50"/>
      <c r="H174" s="22"/>
      <c r="L174" s="22"/>
      <c r="M174" s="22"/>
      <c r="N174" s="54"/>
    </row>
    <row r="175" spans="1:14" ht="30.75" customHeight="1">
      <c r="A175" s="24" t="s">
        <v>9</v>
      </c>
      <c r="B175" s="41" t="s">
        <v>1209</v>
      </c>
      <c r="C175" s="286" t="s">
        <v>1196</v>
      </c>
      <c r="E175" s="52"/>
      <c r="F175" s="146" t="str">
        <f>IF($C$179=0,"",IF(C175="[for completion]","",C175/$C$179))</f>
        <v/>
      </c>
      <c r="G175" s="50"/>
      <c r="H175" s="22"/>
      <c r="L175" s="22"/>
      <c r="M175" s="22"/>
      <c r="N175" s="54"/>
    </row>
    <row r="176" spans="1:14">
      <c r="A176" s="24" t="s">
        <v>236</v>
      </c>
      <c r="B176" s="41" t="s">
        <v>237</v>
      </c>
      <c r="C176" s="286" t="s">
        <v>1196</v>
      </c>
      <c r="E176" s="52"/>
      <c r="F176" s="146"/>
      <c r="G176" s="50"/>
      <c r="H176" s="22"/>
      <c r="L176" s="22"/>
      <c r="M176" s="22"/>
      <c r="N176" s="54"/>
    </row>
    <row r="177" spans="1:14">
      <c r="A177" s="24" t="s">
        <v>238</v>
      </c>
      <c r="B177" s="41" t="s">
        <v>239</v>
      </c>
      <c r="C177" s="286" t="s">
        <v>1196</v>
      </c>
      <c r="E177" s="52"/>
      <c r="F177" s="146" t="str">
        <f t="shared" ref="F177:F187" si="27">IF($C$179=0,"",IF(C177="[for completion]","",C177/$C$179))</f>
        <v/>
      </c>
      <c r="G177" s="50"/>
      <c r="H177" s="22"/>
      <c r="L177" s="22"/>
      <c r="M177" s="22"/>
      <c r="N177" s="54"/>
    </row>
    <row r="178" spans="1:14">
      <c r="A178" s="24" t="s">
        <v>240</v>
      </c>
      <c r="B178" s="41" t="s">
        <v>97</v>
      </c>
      <c r="C178" s="286" t="s">
        <v>1196</v>
      </c>
      <c r="E178" s="52"/>
      <c r="F178" s="146" t="str">
        <f t="shared" si="27"/>
        <v/>
      </c>
      <c r="G178" s="50"/>
      <c r="H178" s="22"/>
      <c r="L178" s="22"/>
      <c r="M178" s="22"/>
      <c r="N178" s="54"/>
    </row>
    <row r="179" spans="1:14">
      <c r="A179" s="24" t="s">
        <v>10</v>
      </c>
      <c r="B179" s="58" t="s">
        <v>99</v>
      </c>
      <c r="C179" s="139">
        <f>SUM(C174:C178)</f>
        <v>0</v>
      </c>
      <c r="E179" s="52"/>
      <c r="F179" s="147">
        <f>SUM(F174:F178)</f>
        <v>0</v>
      </c>
      <c r="G179" s="50"/>
      <c r="H179" s="22"/>
      <c r="L179" s="22"/>
      <c r="M179" s="22"/>
      <c r="N179" s="54"/>
    </row>
    <row r="180" spans="1:14" hidden="1" outlineLevel="1">
      <c r="A180" s="24" t="s">
        <v>241</v>
      </c>
      <c r="B180" s="64" t="s">
        <v>242</v>
      </c>
      <c r="C180" s="137"/>
      <c r="E180" s="52"/>
      <c r="F180" s="146" t="str">
        <f t="shared" si="27"/>
        <v/>
      </c>
      <c r="G180" s="50"/>
      <c r="H180" s="22"/>
      <c r="L180" s="22"/>
      <c r="M180" s="22"/>
      <c r="N180" s="54"/>
    </row>
    <row r="181" spans="1:14" s="64" customFormat="1" ht="28.8" hidden="1" outlineLevel="1">
      <c r="A181" s="24" t="s">
        <v>243</v>
      </c>
      <c r="B181" s="64" t="s">
        <v>244</v>
      </c>
      <c r="C181" s="150"/>
      <c r="F181" s="146" t="str">
        <f t="shared" si="27"/>
        <v/>
      </c>
    </row>
    <row r="182" spans="1:14" ht="28.8" hidden="1" outlineLevel="1">
      <c r="A182" s="24" t="s">
        <v>245</v>
      </c>
      <c r="B182" s="64" t="s">
        <v>246</v>
      </c>
      <c r="C182" s="137"/>
      <c r="E182" s="52"/>
      <c r="F182" s="146" t="str">
        <f t="shared" si="27"/>
        <v/>
      </c>
      <c r="G182" s="50"/>
      <c r="H182" s="22"/>
      <c r="L182" s="22"/>
      <c r="M182" s="22"/>
      <c r="N182" s="54"/>
    </row>
    <row r="183" spans="1:14" hidden="1" outlineLevel="1">
      <c r="A183" s="24" t="s">
        <v>247</v>
      </c>
      <c r="B183" s="64" t="s">
        <v>248</v>
      </c>
      <c r="C183" s="137"/>
      <c r="E183" s="52"/>
      <c r="F183" s="146" t="str">
        <f t="shared" si="27"/>
        <v/>
      </c>
      <c r="G183" s="50"/>
      <c r="H183" s="22"/>
      <c r="L183" s="22"/>
      <c r="M183" s="22"/>
      <c r="N183" s="54"/>
    </row>
    <row r="184" spans="1:14" s="64" customFormat="1" hidden="1" outlineLevel="1">
      <c r="A184" s="24" t="s">
        <v>249</v>
      </c>
      <c r="B184" s="64" t="s">
        <v>250</v>
      </c>
      <c r="C184" s="150"/>
      <c r="F184" s="146" t="str">
        <f t="shared" si="27"/>
        <v/>
      </c>
    </row>
    <row r="185" spans="1:14" hidden="1" outlineLevel="1">
      <c r="A185" s="24" t="s">
        <v>251</v>
      </c>
      <c r="B185" s="64" t="s">
        <v>252</v>
      </c>
      <c r="C185" s="137"/>
      <c r="E185" s="52"/>
      <c r="F185" s="146" t="str">
        <f t="shared" si="27"/>
        <v/>
      </c>
      <c r="G185" s="50"/>
      <c r="H185" s="22"/>
      <c r="L185" s="22"/>
      <c r="M185" s="22"/>
      <c r="N185" s="54"/>
    </row>
    <row r="186" spans="1:14" hidden="1" outlineLevel="1">
      <c r="A186" s="24" t="s">
        <v>253</v>
      </c>
      <c r="B186" s="64" t="s">
        <v>254</v>
      </c>
      <c r="C186" s="137"/>
      <c r="E186" s="52"/>
      <c r="F186" s="146" t="str">
        <f t="shared" si="27"/>
        <v/>
      </c>
      <c r="G186" s="50"/>
      <c r="H186" s="22"/>
      <c r="L186" s="22"/>
      <c r="M186" s="22"/>
      <c r="N186" s="54"/>
    </row>
    <row r="187" spans="1:14" hidden="1" outlineLevel="1">
      <c r="A187" s="24" t="s">
        <v>255</v>
      </c>
      <c r="B187" s="64" t="s">
        <v>256</v>
      </c>
      <c r="C187" s="137"/>
      <c r="E187" s="52"/>
      <c r="F187" s="146" t="str">
        <f t="shared" si="27"/>
        <v/>
      </c>
      <c r="G187" s="50"/>
      <c r="H187" s="22"/>
      <c r="L187" s="22"/>
      <c r="M187" s="22"/>
      <c r="N187" s="54"/>
    </row>
    <row r="188" spans="1:14" hidden="1" outlineLevel="1">
      <c r="A188" s="24" t="s">
        <v>257</v>
      </c>
      <c r="B188" s="64"/>
      <c r="E188" s="52"/>
      <c r="F188" s="50"/>
      <c r="G188" s="50"/>
      <c r="H188" s="22"/>
      <c r="L188" s="22"/>
      <c r="M188" s="22"/>
      <c r="N188" s="54"/>
    </row>
    <row r="189" spans="1:14" hidden="1" outlineLevel="1">
      <c r="A189" s="24" t="s">
        <v>258</v>
      </c>
      <c r="B189" s="64"/>
      <c r="E189" s="52"/>
      <c r="F189" s="50"/>
      <c r="G189" s="50"/>
      <c r="H189" s="22"/>
      <c r="L189" s="22"/>
      <c r="M189" s="22"/>
      <c r="N189" s="54"/>
    </row>
    <row r="190" spans="1:14" hidden="1" outlineLevel="1">
      <c r="A190" s="24" t="s">
        <v>259</v>
      </c>
      <c r="B190" s="64"/>
      <c r="E190" s="52"/>
      <c r="F190" s="50"/>
      <c r="G190" s="50"/>
      <c r="H190" s="22"/>
      <c r="L190" s="22"/>
      <c r="M190" s="22"/>
      <c r="N190" s="54"/>
    </row>
    <row r="191" spans="1:14" hidden="1" outlineLevel="1">
      <c r="A191" s="24" t="s">
        <v>260</v>
      </c>
      <c r="B191" s="53"/>
      <c r="E191" s="52"/>
      <c r="F191" s="50"/>
      <c r="G191" s="50"/>
      <c r="H191" s="22"/>
      <c r="L191" s="22"/>
      <c r="M191" s="22"/>
      <c r="N191" s="54"/>
    </row>
    <row r="192" spans="1:14" ht="15" customHeight="1" collapsed="1">
      <c r="A192" s="43"/>
      <c r="B192" s="44" t="s">
        <v>261</v>
      </c>
      <c r="C192" s="43" t="s">
        <v>64</v>
      </c>
      <c r="D192" s="43"/>
      <c r="E192" s="45"/>
      <c r="F192" s="46" t="s">
        <v>233</v>
      </c>
      <c r="G192" s="46"/>
      <c r="H192" s="22"/>
      <c r="L192" s="22"/>
      <c r="M192" s="22"/>
      <c r="N192" s="54"/>
    </row>
    <row r="193" spans="1:14">
      <c r="A193" s="24" t="s">
        <v>262</v>
      </c>
      <c r="B193" s="41" t="s">
        <v>263</v>
      </c>
      <c r="C193" s="286" t="s">
        <v>1196</v>
      </c>
      <c r="E193" s="49"/>
      <c r="F193" s="146" t="str">
        <f t="shared" ref="F193:F206" si="28">IF($C$208=0,"",IF(C193="[for completion]","",C193/$C$208))</f>
        <v/>
      </c>
      <c r="G193" s="50"/>
      <c r="H193" s="22"/>
      <c r="L193" s="22"/>
      <c r="M193" s="22"/>
      <c r="N193" s="54"/>
    </row>
    <row r="194" spans="1:14">
      <c r="A194" s="24" t="s">
        <v>264</v>
      </c>
      <c r="B194" s="41" t="s">
        <v>265</v>
      </c>
      <c r="C194" s="286" t="s">
        <v>1196</v>
      </c>
      <c r="E194" s="52"/>
      <c r="F194" s="146" t="str">
        <f t="shared" si="28"/>
        <v/>
      </c>
      <c r="G194" s="52"/>
      <c r="H194" s="22"/>
      <c r="L194" s="22"/>
      <c r="M194" s="22"/>
      <c r="N194" s="54"/>
    </row>
    <row r="195" spans="1:14">
      <c r="A195" s="24" t="s">
        <v>266</v>
      </c>
      <c r="B195" s="41" t="s">
        <v>267</v>
      </c>
      <c r="C195" s="286" t="s">
        <v>1196</v>
      </c>
      <c r="E195" s="52"/>
      <c r="F195" s="146" t="str">
        <f t="shared" si="28"/>
        <v/>
      </c>
      <c r="G195" s="52"/>
      <c r="H195" s="22"/>
      <c r="L195" s="22"/>
      <c r="M195" s="22"/>
      <c r="N195" s="54"/>
    </row>
    <row r="196" spans="1:14">
      <c r="A196" s="24" t="s">
        <v>268</v>
      </c>
      <c r="B196" s="41" t="s">
        <v>269</v>
      </c>
      <c r="C196" s="286" t="s">
        <v>1196</v>
      </c>
      <c r="E196" s="52"/>
      <c r="F196" s="146" t="str">
        <f t="shared" si="28"/>
        <v/>
      </c>
      <c r="G196" s="52"/>
      <c r="H196" s="22"/>
      <c r="L196" s="22"/>
      <c r="M196" s="22"/>
      <c r="N196" s="54"/>
    </row>
    <row r="197" spans="1:14">
      <c r="A197" s="24" t="s">
        <v>270</v>
      </c>
      <c r="B197" s="41" t="s">
        <v>271</v>
      </c>
      <c r="C197" s="286" t="s">
        <v>1196</v>
      </c>
      <c r="E197" s="52"/>
      <c r="F197" s="146" t="str">
        <f t="shared" si="28"/>
        <v/>
      </c>
      <c r="G197" s="52"/>
      <c r="H197" s="22"/>
      <c r="L197" s="22"/>
      <c r="M197" s="22"/>
      <c r="N197" s="54"/>
    </row>
    <row r="198" spans="1:14">
      <c r="A198" s="24" t="s">
        <v>272</v>
      </c>
      <c r="B198" s="41" t="s">
        <v>273</v>
      </c>
      <c r="C198" s="286" t="s">
        <v>1196</v>
      </c>
      <c r="E198" s="52"/>
      <c r="F198" s="146" t="str">
        <f t="shared" si="28"/>
        <v/>
      </c>
      <c r="G198" s="52"/>
      <c r="H198" s="22"/>
      <c r="L198" s="22"/>
      <c r="M198" s="22"/>
      <c r="N198" s="54"/>
    </row>
    <row r="199" spans="1:14">
      <c r="A199" s="24" t="s">
        <v>274</v>
      </c>
      <c r="B199" s="41" t="s">
        <v>275</v>
      </c>
      <c r="C199" s="286" t="s">
        <v>1196</v>
      </c>
      <c r="E199" s="52"/>
      <c r="F199" s="146" t="str">
        <f t="shared" si="28"/>
        <v/>
      </c>
      <c r="G199" s="52"/>
      <c r="H199" s="22"/>
      <c r="L199" s="22"/>
      <c r="M199" s="22"/>
      <c r="N199" s="54"/>
    </row>
    <row r="200" spans="1:14">
      <c r="A200" s="24" t="s">
        <v>276</v>
      </c>
      <c r="B200" s="41" t="s">
        <v>12</v>
      </c>
      <c r="C200" s="286" t="s">
        <v>1196</v>
      </c>
      <c r="E200" s="52"/>
      <c r="F200" s="146" t="str">
        <f t="shared" si="28"/>
        <v/>
      </c>
      <c r="G200" s="52"/>
      <c r="H200" s="22"/>
      <c r="L200" s="22"/>
      <c r="M200" s="22"/>
      <c r="N200" s="54"/>
    </row>
    <row r="201" spans="1:14">
      <c r="A201" s="24" t="s">
        <v>277</v>
      </c>
      <c r="B201" s="41" t="s">
        <v>278</v>
      </c>
      <c r="C201" s="286" t="s">
        <v>1196</v>
      </c>
      <c r="E201" s="52"/>
      <c r="F201" s="146" t="str">
        <f t="shared" si="28"/>
        <v/>
      </c>
      <c r="G201" s="52"/>
      <c r="H201" s="22"/>
      <c r="L201" s="22"/>
      <c r="M201" s="22"/>
      <c r="N201" s="54"/>
    </row>
    <row r="202" spans="1:14">
      <c r="A202" s="24" t="s">
        <v>279</v>
      </c>
      <c r="B202" s="41" t="s">
        <v>280</v>
      </c>
      <c r="C202" s="286" t="s">
        <v>1196</v>
      </c>
      <c r="E202" s="52"/>
      <c r="F202" s="146" t="str">
        <f t="shared" si="28"/>
        <v/>
      </c>
      <c r="G202" s="52"/>
      <c r="H202" s="22"/>
      <c r="L202" s="22"/>
      <c r="M202" s="22"/>
      <c r="N202" s="54"/>
    </row>
    <row r="203" spans="1:14">
      <c r="A203" s="24" t="s">
        <v>281</v>
      </c>
      <c r="B203" s="41" t="s">
        <v>282</v>
      </c>
      <c r="C203" s="286" t="s">
        <v>1196</v>
      </c>
      <c r="E203" s="52"/>
      <c r="F203" s="146" t="str">
        <f t="shared" si="28"/>
        <v/>
      </c>
      <c r="G203" s="52"/>
      <c r="H203" s="22"/>
      <c r="L203" s="22"/>
      <c r="M203" s="22"/>
      <c r="N203" s="54"/>
    </row>
    <row r="204" spans="1:14">
      <c r="A204" s="24" t="s">
        <v>283</v>
      </c>
      <c r="B204" s="41" t="s">
        <v>284</v>
      </c>
      <c r="C204" s="286" t="s">
        <v>1196</v>
      </c>
      <c r="E204" s="52"/>
      <c r="F204" s="146" t="str">
        <f t="shared" si="28"/>
        <v/>
      </c>
      <c r="G204" s="52"/>
      <c r="H204" s="22"/>
      <c r="L204" s="22"/>
      <c r="M204" s="22"/>
      <c r="N204" s="54"/>
    </row>
    <row r="205" spans="1:14">
      <c r="A205" s="24" t="s">
        <v>285</v>
      </c>
      <c r="B205" s="41" t="s">
        <v>286</v>
      </c>
      <c r="C205" s="286" t="s">
        <v>1196</v>
      </c>
      <c r="E205" s="52"/>
      <c r="F205" s="146" t="str">
        <f t="shared" si="28"/>
        <v/>
      </c>
      <c r="G205" s="52"/>
      <c r="H205" s="22"/>
      <c r="L205" s="22"/>
      <c r="M205" s="22"/>
      <c r="N205" s="54"/>
    </row>
    <row r="206" spans="1:14">
      <c r="A206" s="24" t="s">
        <v>287</v>
      </c>
      <c r="B206" s="41" t="s">
        <v>97</v>
      </c>
      <c r="C206" s="286" t="s">
        <v>1196</v>
      </c>
      <c r="E206" s="52"/>
      <c r="F206" s="146" t="str">
        <f t="shared" si="28"/>
        <v/>
      </c>
      <c r="G206" s="52"/>
      <c r="H206" s="22"/>
      <c r="L206" s="22"/>
      <c r="M206" s="22"/>
      <c r="N206" s="54"/>
    </row>
    <row r="207" spans="1:14">
      <c r="A207" s="24" t="s">
        <v>288</v>
      </c>
      <c r="B207" s="51" t="s">
        <v>289</v>
      </c>
      <c r="C207" s="286" t="s">
        <v>1196</v>
      </c>
      <c r="E207" s="52"/>
      <c r="F207" s="146"/>
      <c r="G207" s="52"/>
      <c r="H207" s="22"/>
      <c r="L207" s="22"/>
      <c r="M207" s="22"/>
      <c r="N207" s="54"/>
    </row>
    <row r="208" spans="1:14">
      <c r="A208" s="24" t="s">
        <v>290</v>
      </c>
      <c r="B208" s="58" t="s">
        <v>99</v>
      </c>
      <c r="C208" s="139">
        <f>SUM(C193:C206)</f>
        <v>0</v>
      </c>
      <c r="D208" s="41"/>
      <c r="E208" s="52"/>
      <c r="F208" s="147">
        <f>SUM(F193:F206)</f>
        <v>0</v>
      </c>
      <c r="G208" s="52"/>
      <c r="H208" s="22"/>
      <c r="L208" s="22"/>
      <c r="M208" s="22"/>
      <c r="N208" s="54"/>
    </row>
    <row r="209" spans="1:14" hidden="1" outlineLevel="1">
      <c r="A209" s="24" t="s">
        <v>291</v>
      </c>
      <c r="B209" s="53" t="s">
        <v>101</v>
      </c>
      <c r="C209" s="137"/>
      <c r="E209" s="52"/>
      <c r="F209" s="146" t="str">
        <f>IF($C$208=0,"",IF(C209="[for completion]","",C209/$C$208))</f>
        <v/>
      </c>
      <c r="G209" s="52"/>
      <c r="H209" s="22"/>
      <c r="L209" s="22"/>
      <c r="M209" s="22"/>
      <c r="N209" s="54"/>
    </row>
    <row r="210" spans="1:14" hidden="1" outlineLevel="1">
      <c r="A210" s="24" t="s">
        <v>292</v>
      </c>
      <c r="B210" s="53" t="s">
        <v>101</v>
      </c>
      <c r="C210" s="137"/>
      <c r="E210" s="52"/>
      <c r="F210" s="146" t="str">
        <f t="shared" ref="F210:F215" si="29">IF($C$208=0,"",IF(C210="[for completion]","",C210/$C$208))</f>
        <v/>
      </c>
      <c r="G210" s="52"/>
      <c r="H210" s="22"/>
      <c r="L210" s="22"/>
      <c r="M210" s="22"/>
      <c r="N210" s="54"/>
    </row>
    <row r="211" spans="1:14" hidden="1" outlineLevel="1">
      <c r="A211" s="24" t="s">
        <v>293</v>
      </c>
      <c r="B211" s="53" t="s">
        <v>101</v>
      </c>
      <c r="C211" s="137"/>
      <c r="E211" s="52"/>
      <c r="F211" s="146" t="str">
        <f t="shared" si="29"/>
        <v/>
      </c>
      <c r="G211" s="52"/>
      <c r="H211" s="22"/>
      <c r="L211" s="22"/>
      <c r="M211" s="22"/>
      <c r="N211" s="54"/>
    </row>
    <row r="212" spans="1:14" hidden="1" outlineLevel="1">
      <c r="A212" s="24" t="s">
        <v>294</v>
      </c>
      <c r="B212" s="53" t="s">
        <v>101</v>
      </c>
      <c r="C212" s="137"/>
      <c r="E212" s="52"/>
      <c r="F212" s="146" t="str">
        <f t="shared" si="29"/>
        <v/>
      </c>
      <c r="G212" s="52"/>
      <c r="H212" s="22"/>
      <c r="L212" s="22"/>
      <c r="M212" s="22"/>
      <c r="N212" s="54"/>
    </row>
    <row r="213" spans="1:14" hidden="1" outlineLevel="1">
      <c r="A213" s="24" t="s">
        <v>295</v>
      </c>
      <c r="B213" s="53" t="s">
        <v>101</v>
      </c>
      <c r="C213" s="137"/>
      <c r="E213" s="52"/>
      <c r="F213" s="146" t="str">
        <f t="shared" si="29"/>
        <v/>
      </c>
      <c r="G213" s="52"/>
      <c r="H213" s="22"/>
      <c r="L213" s="22"/>
      <c r="M213" s="22"/>
      <c r="N213" s="54"/>
    </row>
    <row r="214" spans="1:14" hidden="1" outlineLevel="1">
      <c r="A214" s="24" t="s">
        <v>296</v>
      </c>
      <c r="B214" s="53" t="s">
        <v>101</v>
      </c>
      <c r="C214" s="137"/>
      <c r="E214" s="52"/>
      <c r="F214" s="146" t="str">
        <f t="shared" si="29"/>
        <v/>
      </c>
      <c r="G214" s="52"/>
      <c r="H214" s="22"/>
      <c r="L214" s="22"/>
      <c r="M214" s="22"/>
      <c r="N214" s="54"/>
    </row>
    <row r="215" spans="1:14" hidden="1" outlineLevel="1">
      <c r="A215" s="24" t="s">
        <v>297</v>
      </c>
      <c r="B215" s="53" t="s">
        <v>101</v>
      </c>
      <c r="C215" s="137"/>
      <c r="E215" s="52"/>
      <c r="F215" s="146" t="str">
        <f t="shared" si="29"/>
        <v/>
      </c>
      <c r="G215" s="52"/>
      <c r="H215" s="22"/>
      <c r="L215" s="22"/>
      <c r="M215" s="22"/>
      <c r="N215" s="54"/>
    </row>
    <row r="216" spans="1:14" ht="15" customHeight="1" collapsed="1">
      <c r="A216" s="43"/>
      <c r="B216" s="44" t="s">
        <v>298</v>
      </c>
      <c r="C216" s="43" t="s">
        <v>64</v>
      </c>
      <c r="D216" s="43"/>
      <c r="E216" s="45"/>
      <c r="F216" s="46" t="s">
        <v>87</v>
      </c>
      <c r="G216" s="46" t="s">
        <v>220</v>
      </c>
      <c r="H216" s="22"/>
      <c r="L216" s="22"/>
      <c r="M216" s="22"/>
      <c r="N216" s="54"/>
    </row>
    <row r="217" spans="1:14">
      <c r="A217" s="24" t="s">
        <v>299</v>
      </c>
      <c r="B217" s="20" t="s">
        <v>300</v>
      </c>
      <c r="C217" s="137">
        <v>0</v>
      </c>
      <c r="E217" s="62"/>
      <c r="F217" s="146">
        <f>IF($C$38=0,"",IF(C217="[for completion]","",IF(C217="","",C217/$C$38)))</f>
        <v>0</v>
      </c>
      <c r="G217" s="146">
        <f>IF($C$39=0,"",IF(C217="[for completion]","",IF(C217="","",C217/$C$39)))</f>
        <v>0</v>
      </c>
      <c r="H217" s="22"/>
      <c r="L217" s="22"/>
      <c r="M217" s="22"/>
      <c r="N217" s="54"/>
    </row>
    <row r="218" spans="1:14">
      <c r="A218" s="24" t="s">
        <v>301</v>
      </c>
      <c r="B218" s="20" t="s">
        <v>302</v>
      </c>
      <c r="C218" s="137">
        <v>0</v>
      </c>
      <c r="E218" s="62"/>
      <c r="F218" s="146">
        <f t="shared" ref="F218:F219" si="30">IF($C$38=0,"",IF(C218="[for completion]","",IF(C218="","",C218/$C$38)))</f>
        <v>0</v>
      </c>
      <c r="G218" s="146">
        <f t="shared" ref="G218:G219" si="31">IF($C$39=0,"",IF(C218="[for completion]","",IF(C218="","",C218/$C$39)))</f>
        <v>0</v>
      </c>
      <c r="H218" s="22"/>
      <c r="L218" s="22"/>
      <c r="M218" s="22"/>
      <c r="N218" s="54"/>
    </row>
    <row r="219" spans="1:14">
      <c r="A219" s="24" t="s">
        <v>303</v>
      </c>
      <c r="B219" s="20" t="s">
        <v>97</v>
      </c>
      <c r="C219" s="137">
        <v>0</v>
      </c>
      <c r="E219" s="62"/>
      <c r="F219" s="146">
        <f t="shared" si="30"/>
        <v>0</v>
      </c>
      <c r="G219" s="146">
        <f t="shared" si="31"/>
        <v>0</v>
      </c>
      <c r="H219" s="22"/>
      <c r="L219" s="22"/>
      <c r="M219" s="22"/>
      <c r="N219" s="54"/>
    </row>
    <row r="220" spans="1:14">
      <c r="A220" s="24" t="s">
        <v>304</v>
      </c>
      <c r="B220" s="58" t="s">
        <v>99</v>
      </c>
      <c r="C220" s="137">
        <f>SUM(C217:C219)</f>
        <v>0</v>
      </c>
      <c r="E220" s="62"/>
      <c r="F220" s="131">
        <f>SUM(F217:F219)</f>
        <v>0</v>
      </c>
      <c r="G220" s="131">
        <f>SUM(G217:G219)</f>
        <v>0</v>
      </c>
      <c r="H220" s="22"/>
      <c r="L220" s="22"/>
      <c r="M220" s="22"/>
      <c r="N220" s="54"/>
    </row>
    <row r="221" spans="1:14" hidden="1" outlineLevel="1">
      <c r="A221" s="24" t="s">
        <v>305</v>
      </c>
      <c r="B221" s="53" t="s">
        <v>101</v>
      </c>
      <c r="C221" s="137"/>
      <c r="E221" s="62"/>
      <c r="F221" s="146" t="str">
        <f t="shared" ref="F221:F227" si="32">IF($C$38=0,"",IF(C221="[for completion]","",IF(C221="","",C221/$C$38)))</f>
        <v/>
      </c>
      <c r="G221" s="146" t="str">
        <f t="shared" ref="G221:G227" si="33">IF($C$39=0,"",IF(C221="[for completion]","",IF(C221="","",C221/$C$39)))</f>
        <v/>
      </c>
      <c r="H221" s="22"/>
      <c r="L221" s="22"/>
      <c r="M221" s="22"/>
      <c r="N221" s="54"/>
    </row>
    <row r="222" spans="1:14" hidden="1" outlineLevel="1">
      <c r="A222" s="24" t="s">
        <v>306</v>
      </c>
      <c r="B222" s="53" t="s">
        <v>101</v>
      </c>
      <c r="C222" s="137"/>
      <c r="E222" s="62"/>
      <c r="F222" s="146" t="str">
        <f t="shared" si="32"/>
        <v/>
      </c>
      <c r="G222" s="146" t="str">
        <f t="shared" si="33"/>
        <v/>
      </c>
      <c r="H222" s="22"/>
      <c r="L222" s="22"/>
      <c r="M222" s="22"/>
      <c r="N222" s="54"/>
    </row>
    <row r="223" spans="1:14" hidden="1" outlineLevel="1">
      <c r="A223" s="24" t="s">
        <v>307</v>
      </c>
      <c r="B223" s="53" t="s">
        <v>101</v>
      </c>
      <c r="C223" s="137"/>
      <c r="E223" s="62"/>
      <c r="F223" s="146" t="str">
        <f t="shared" si="32"/>
        <v/>
      </c>
      <c r="G223" s="146" t="str">
        <f t="shared" si="33"/>
        <v/>
      </c>
      <c r="H223" s="22"/>
      <c r="L223" s="22"/>
      <c r="M223" s="22"/>
      <c r="N223" s="54"/>
    </row>
    <row r="224" spans="1:14" hidden="1" outlineLevel="1">
      <c r="A224" s="24" t="s">
        <v>308</v>
      </c>
      <c r="B224" s="53" t="s">
        <v>101</v>
      </c>
      <c r="C224" s="137"/>
      <c r="E224" s="62"/>
      <c r="F224" s="146" t="str">
        <f t="shared" si="32"/>
        <v/>
      </c>
      <c r="G224" s="146" t="str">
        <f t="shared" si="33"/>
        <v/>
      </c>
      <c r="H224" s="22"/>
      <c r="L224" s="22"/>
      <c r="M224" s="22"/>
      <c r="N224" s="54"/>
    </row>
    <row r="225" spans="1:14" hidden="1" outlineLevel="1">
      <c r="A225" s="24" t="s">
        <v>309</v>
      </c>
      <c r="B225" s="53" t="s">
        <v>101</v>
      </c>
      <c r="C225" s="137"/>
      <c r="E225" s="62"/>
      <c r="F225" s="146" t="str">
        <f t="shared" si="32"/>
        <v/>
      </c>
      <c r="G225" s="146" t="str">
        <f t="shared" si="33"/>
        <v/>
      </c>
      <c r="H225" s="22"/>
      <c r="L225" s="22"/>
      <c r="M225" s="22"/>
    </row>
    <row r="226" spans="1:14" hidden="1" outlineLevel="1">
      <c r="A226" s="24" t="s">
        <v>310</v>
      </c>
      <c r="B226" s="53" t="s">
        <v>101</v>
      </c>
      <c r="C226" s="137"/>
      <c r="E226" s="41"/>
      <c r="F226" s="146" t="str">
        <f t="shared" si="32"/>
        <v/>
      </c>
      <c r="G226" s="146" t="str">
        <f t="shared" si="33"/>
        <v/>
      </c>
      <c r="H226" s="22"/>
      <c r="L226" s="22"/>
      <c r="M226" s="22"/>
    </row>
    <row r="227" spans="1:14" hidden="1" outlineLevel="1">
      <c r="A227" s="24" t="s">
        <v>311</v>
      </c>
      <c r="B227" s="53" t="s">
        <v>101</v>
      </c>
      <c r="C227" s="137"/>
      <c r="E227" s="62"/>
      <c r="F227" s="146" t="str">
        <f t="shared" si="32"/>
        <v/>
      </c>
      <c r="G227" s="146" t="str">
        <f t="shared" si="33"/>
        <v/>
      </c>
      <c r="H227" s="22"/>
      <c r="L227" s="22"/>
      <c r="M227" s="22"/>
    </row>
    <row r="228" spans="1:14" ht="15" customHeight="1" collapsed="1">
      <c r="A228" s="43"/>
      <c r="B228" s="44" t="s">
        <v>312</v>
      </c>
      <c r="C228" s="43"/>
      <c r="D228" s="43"/>
      <c r="E228" s="45"/>
      <c r="F228" s="46"/>
      <c r="G228" s="46"/>
      <c r="H228" s="22"/>
      <c r="L228" s="22"/>
      <c r="M228" s="22"/>
    </row>
    <row r="229" spans="1:14" ht="43.2">
      <c r="A229" s="24" t="s">
        <v>313</v>
      </c>
      <c r="B229" s="41" t="s">
        <v>314</v>
      </c>
      <c r="C229" s="434" t="s">
        <v>2420</v>
      </c>
      <c r="H229" s="22"/>
      <c r="L229" s="22"/>
      <c r="M229" s="22"/>
    </row>
    <row r="230" spans="1:14" ht="15" customHeight="1">
      <c r="A230" s="43"/>
      <c r="B230" s="44" t="s">
        <v>315</v>
      </c>
      <c r="C230" s="43"/>
      <c r="D230" s="43"/>
      <c r="E230" s="45"/>
      <c r="F230" s="46"/>
      <c r="G230" s="46"/>
      <c r="H230" s="22"/>
      <c r="L230" s="22"/>
      <c r="M230" s="22"/>
    </row>
    <row r="231" spans="1:14">
      <c r="A231" s="24" t="s">
        <v>11</v>
      </c>
      <c r="B231" s="24" t="s">
        <v>1212</v>
      </c>
      <c r="C231" s="137">
        <v>300</v>
      </c>
      <c r="E231" s="41"/>
      <c r="H231" s="22"/>
      <c r="L231" s="22"/>
      <c r="M231" s="22"/>
    </row>
    <row r="232" spans="1:14">
      <c r="A232" s="24" t="s">
        <v>316</v>
      </c>
      <c r="B232" s="65" t="s">
        <v>317</v>
      </c>
      <c r="C232" s="288" t="s">
        <v>2423</v>
      </c>
      <c r="E232" s="41"/>
      <c r="H232" s="22"/>
      <c r="L232" s="22"/>
      <c r="M232" s="22"/>
    </row>
    <row r="233" spans="1:14">
      <c r="A233" s="24" t="s">
        <v>318</v>
      </c>
      <c r="B233" s="65" t="s">
        <v>319</v>
      </c>
      <c r="C233" s="288" t="s">
        <v>1196</v>
      </c>
      <c r="E233" s="41"/>
      <c r="H233" s="22"/>
      <c r="L233" s="22"/>
      <c r="M233" s="22"/>
    </row>
    <row r="234" spans="1:14" hidden="1" outlineLevel="1">
      <c r="A234" s="24" t="s">
        <v>320</v>
      </c>
      <c r="B234" s="39" t="s">
        <v>321</v>
      </c>
      <c r="C234" s="139"/>
      <c r="D234" s="41"/>
      <c r="E234" s="41"/>
      <c r="H234" s="22"/>
      <c r="L234" s="22"/>
      <c r="M234" s="22"/>
    </row>
    <row r="235" spans="1:14" hidden="1" outlineLevel="1">
      <c r="A235" s="24" t="s">
        <v>322</v>
      </c>
      <c r="B235" s="39" t="s">
        <v>323</v>
      </c>
      <c r="C235" s="139"/>
      <c r="D235" s="41"/>
      <c r="E235" s="41"/>
      <c r="H235" s="22"/>
      <c r="L235" s="22"/>
      <c r="M235" s="22"/>
    </row>
    <row r="236" spans="1:14" hidden="1" outlineLevel="1">
      <c r="A236" s="24" t="s">
        <v>324</v>
      </c>
      <c r="B236" s="39" t="s">
        <v>325</v>
      </c>
      <c r="C236" s="202"/>
      <c r="D236" s="41"/>
      <c r="E236" s="41"/>
      <c r="H236" s="22"/>
      <c r="L236" s="22"/>
      <c r="M236" s="22"/>
    </row>
    <row r="237" spans="1:14" hidden="1" outlineLevel="1">
      <c r="A237" s="24" t="s">
        <v>326</v>
      </c>
      <c r="C237" s="41"/>
      <c r="D237" s="41"/>
      <c r="E237" s="41"/>
      <c r="H237" s="22"/>
      <c r="L237" s="22"/>
      <c r="M237" s="22"/>
    </row>
    <row r="238" spans="1:14" hidden="1" outlineLevel="1">
      <c r="A238" s="24" t="s">
        <v>327</v>
      </c>
      <c r="C238" s="41"/>
      <c r="D238" s="41"/>
      <c r="E238" s="41"/>
      <c r="H238" s="22"/>
      <c r="L238" s="22"/>
      <c r="M238" s="22"/>
    </row>
    <row r="239" spans="1:14" outlineLevel="1">
      <c r="A239" s="43"/>
      <c r="B239" s="44" t="s">
        <v>2392</v>
      </c>
      <c r="C239" s="43"/>
      <c r="D239" s="43"/>
      <c r="E239" s="45"/>
      <c r="F239" s="46"/>
      <c r="G239" s="46"/>
      <c r="H239" s="22"/>
      <c r="K239" s="66"/>
      <c r="L239" s="66"/>
      <c r="M239" s="66"/>
      <c r="N239" s="66"/>
    </row>
    <row r="240" spans="1:14" outlineLevel="1">
      <c r="A240" s="24" t="s">
        <v>1406</v>
      </c>
      <c r="B240" s="24" t="s">
        <v>2306</v>
      </c>
      <c r="C240" s="24" t="s">
        <v>2424</v>
      </c>
      <c r="D240" s="200"/>
      <c r="E240"/>
      <c r="F240"/>
      <c r="G240"/>
      <c r="H240" s="22"/>
      <c r="K240" s="66"/>
      <c r="L240" s="66"/>
      <c r="M240" s="66"/>
      <c r="N240" s="66"/>
    </row>
    <row r="241" spans="1:14" ht="28.8" outlineLevel="1">
      <c r="A241" s="24" t="s">
        <v>1408</v>
      </c>
      <c r="B241" s="24" t="s">
        <v>2359</v>
      </c>
      <c r="C241" s="216" t="s">
        <v>1196</v>
      </c>
      <c r="D241" s="200"/>
      <c r="E241"/>
      <c r="F241"/>
      <c r="G241"/>
      <c r="H241" s="22"/>
      <c r="K241" s="66"/>
      <c r="L241" s="66"/>
      <c r="M241" s="66"/>
      <c r="N241" s="66"/>
    </row>
    <row r="242" spans="1:14" outlineLevel="1">
      <c r="A242" s="24" t="s">
        <v>2304</v>
      </c>
      <c r="B242" s="24" t="s">
        <v>1410</v>
      </c>
      <c r="C242" s="279" t="s">
        <v>1196</v>
      </c>
      <c r="D242" s="200"/>
      <c r="E242"/>
      <c r="F242"/>
      <c r="G242"/>
      <c r="H242" s="22"/>
      <c r="K242" s="66"/>
      <c r="L242" s="66"/>
      <c r="M242" s="66"/>
      <c r="N242" s="66"/>
    </row>
    <row r="243" spans="1:14" outlineLevel="1">
      <c r="A243" s="216" t="s">
        <v>2305</v>
      </c>
      <c r="B243" s="24" t="s">
        <v>1407</v>
      </c>
      <c r="C243" s="24" t="s">
        <v>1196</v>
      </c>
      <c r="D243" s="200"/>
      <c r="E243"/>
      <c r="F243"/>
      <c r="G243"/>
      <c r="H243" s="22"/>
      <c r="K243" s="66"/>
      <c r="L243" s="66"/>
      <c r="M243" s="66"/>
      <c r="N243" s="66"/>
    </row>
    <row r="244" spans="1:14" hidden="1" outlineLevel="1">
      <c r="A244" s="24" t="s">
        <v>1411</v>
      </c>
      <c r="D244" s="200"/>
      <c r="E244"/>
      <c r="F244"/>
      <c r="G244"/>
      <c r="H244" s="22"/>
      <c r="K244" s="66"/>
      <c r="L244" s="66"/>
      <c r="M244" s="66"/>
      <c r="N244" s="66"/>
    </row>
    <row r="245" spans="1:14" hidden="1" outlineLevel="1">
      <c r="A245" s="216" t="s">
        <v>1412</v>
      </c>
      <c r="D245" s="200"/>
      <c r="E245"/>
      <c r="F245"/>
      <c r="G245"/>
      <c r="H245" s="22"/>
      <c r="K245" s="66"/>
      <c r="L245" s="66"/>
      <c r="M245" s="66"/>
      <c r="N245" s="66"/>
    </row>
    <row r="246" spans="1:14" hidden="1" outlineLevel="1">
      <c r="A246" s="216" t="s">
        <v>1409</v>
      </c>
      <c r="D246" s="200"/>
      <c r="E246"/>
      <c r="F246"/>
      <c r="G246"/>
      <c r="H246" s="22"/>
      <c r="K246" s="66"/>
      <c r="L246" s="66"/>
      <c r="M246" s="66"/>
      <c r="N246" s="66"/>
    </row>
    <row r="247" spans="1:14" hidden="1" outlineLevel="1">
      <c r="A247" s="216" t="s">
        <v>1413</v>
      </c>
      <c r="D247" s="200"/>
      <c r="E247"/>
      <c r="F247"/>
      <c r="G247"/>
      <c r="H247" s="22"/>
      <c r="K247" s="66"/>
      <c r="L247" s="66"/>
      <c r="M247" s="66"/>
      <c r="N247" s="66"/>
    </row>
    <row r="248" spans="1:14" hidden="1" outlineLevel="1">
      <c r="A248" s="216" t="s">
        <v>1414</v>
      </c>
      <c r="D248" s="200"/>
      <c r="E248"/>
      <c r="F248"/>
      <c r="G248"/>
      <c r="H248" s="22"/>
      <c r="K248" s="66"/>
      <c r="L248" s="66"/>
      <c r="M248" s="66"/>
      <c r="N248" s="66"/>
    </row>
    <row r="249" spans="1:14" hidden="1" outlineLevel="1">
      <c r="A249" s="216" t="s">
        <v>1415</v>
      </c>
      <c r="D249" s="200"/>
      <c r="E249"/>
      <c r="F249"/>
      <c r="G249"/>
      <c r="H249" s="22"/>
      <c r="K249" s="66"/>
      <c r="L249" s="66"/>
      <c r="M249" s="66"/>
      <c r="N249" s="66"/>
    </row>
    <row r="250" spans="1:14" hidden="1" outlineLevel="1">
      <c r="A250" s="216" t="s">
        <v>1416</v>
      </c>
      <c r="D250" s="200"/>
      <c r="E250"/>
      <c r="F250"/>
      <c r="G250"/>
      <c r="H250" s="22"/>
      <c r="K250" s="66"/>
      <c r="L250" s="66"/>
      <c r="M250" s="66"/>
      <c r="N250" s="66"/>
    </row>
    <row r="251" spans="1:14" hidden="1" outlineLevel="1">
      <c r="A251" s="216" t="s">
        <v>1417</v>
      </c>
      <c r="D251" s="200"/>
      <c r="E251"/>
      <c r="F251"/>
      <c r="G251"/>
      <c r="H251" s="22"/>
      <c r="K251" s="66"/>
      <c r="L251" s="66"/>
      <c r="M251" s="66"/>
      <c r="N251" s="66"/>
    </row>
    <row r="252" spans="1:14" hidden="1" outlineLevel="1">
      <c r="A252" s="216" t="s">
        <v>1418</v>
      </c>
      <c r="D252" s="200"/>
      <c r="E252"/>
      <c r="F252"/>
      <c r="G252"/>
      <c r="H252" s="22"/>
      <c r="K252" s="66"/>
      <c r="L252" s="66"/>
      <c r="M252" s="66"/>
      <c r="N252" s="66"/>
    </row>
    <row r="253" spans="1:14" hidden="1" outlineLevel="1">
      <c r="A253" s="216" t="s">
        <v>1419</v>
      </c>
      <c r="D253" s="200"/>
      <c r="E253"/>
      <c r="F253"/>
      <c r="G253"/>
      <c r="H253" s="22"/>
      <c r="K253" s="66"/>
      <c r="L253" s="66"/>
      <c r="M253" s="66"/>
      <c r="N253" s="66"/>
    </row>
    <row r="254" spans="1:14" hidden="1" outlineLevel="1">
      <c r="A254" s="216" t="s">
        <v>1420</v>
      </c>
      <c r="D254" s="200"/>
      <c r="E254"/>
      <c r="F254"/>
      <c r="G254"/>
      <c r="H254" s="22"/>
      <c r="K254" s="66"/>
      <c r="L254" s="66"/>
      <c r="M254" s="66"/>
      <c r="N254" s="66"/>
    </row>
    <row r="255" spans="1:14" hidden="1" outlineLevel="1">
      <c r="A255" s="216" t="s">
        <v>1421</v>
      </c>
      <c r="D255" s="200"/>
      <c r="E255"/>
      <c r="F255"/>
      <c r="G255"/>
      <c r="H255" s="22"/>
      <c r="K255" s="66"/>
      <c r="L255" s="66"/>
      <c r="M255" s="66"/>
      <c r="N255" s="66"/>
    </row>
    <row r="256" spans="1:14" hidden="1" outlineLevel="1">
      <c r="A256" s="216" t="s">
        <v>1422</v>
      </c>
      <c r="D256" s="200"/>
      <c r="E256"/>
      <c r="F256"/>
      <c r="G256"/>
      <c r="H256" s="22"/>
      <c r="K256" s="66"/>
      <c r="L256" s="66"/>
      <c r="M256" s="66"/>
      <c r="N256" s="66"/>
    </row>
    <row r="257" spans="1:14" hidden="1" outlineLevel="1">
      <c r="A257" s="216" t="s">
        <v>1423</v>
      </c>
      <c r="D257" s="200"/>
      <c r="E257"/>
      <c r="F257"/>
      <c r="G257"/>
      <c r="H257" s="22"/>
      <c r="K257" s="66"/>
      <c r="L257" s="66"/>
      <c r="M257" s="66"/>
      <c r="N257" s="66"/>
    </row>
    <row r="258" spans="1:14" hidden="1" outlineLevel="1">
      <c r="A258" s="216" t="s">
        <v>1424</v>
      </c>
      <c r="D258" s="200"/>
      <c r="E258"/>
      <c r="F258"/>
      <c r="G258"/>
      <c r="H258" s="22"/>
      <c r="K258" s="66"/>
      <c r="L258" s="66"/>
      <c r="M258" s="66"/>
      <c r="N258" s="66"/>
    </row>
    <row r="259" spans="1:14" hidden="1" outlineLevel="1">
      <c r="A259" s="216" t="s">
        <v>1425</v>
      </c>
      <c r="D259" s="200"/>
      <c r="E259"/>
      <c r="F259"/>
      <c r="G259"/>
      <c r="H259" s="22"/>
      <c r="K259" s="66"/>
      <c r="L259" s="66"/>
      <c r="M259" s="66"/>
      <c r="N259" s="66"/>
    </row>
    <row r="260" spans="1:14" hidden="1" outlineLevel="1">
      <c r="A260" s="216" t="s">
        <v>1426</v>
      </c>
      <c r="D260" s="200"/>
      <c r="E260"/>
      <c r="F260"/>
      <c r="G260"/>
      <c r="H260" s="22"/>
      <c r="K260" s="66"/>
      <c r="L260" s="66"/>
      <c r="M260" s="66"/>
      <c r="N260" s="66"/>
    </row>
    <row r="261" spans="1:14" hidden="1" outlineLevel="1">
      <c r="A261" s="216" t="s">
        <v>1427</v>
      </c>
      <c r="D261" s="200"/>
      <c r="E261"/>
      <c r="F261"/>
      <c r="G261"/>
      <c r="H261" s="22"/>
      <c r="K261" s="66"/>
      <c r="L261" s="66"/>
      <c r="M261" s="66"/>
      <c r="N261" s="66"/>
    </row>
    <row r="262" spans="1:14" hidden="1" outlineLevel="1">
      <c r="A262" s="216" t="s">
        <v>1428</v>
      </c>
      <c r="D262" s="200"/>
      <c r="E262"/>
      <c r="F262"/>
      <c r="G262"/>
      <c r="H262" s="22"/>
      <c r="K262" s="66"/>
      <c r="L262" s="66"/>
      <c r="M262" s="66"/>
      <c r="N262" s="66"/>
    </row>
    <row r="263" spans="1:14" hidden="1" outlineLevel="1">
      <c r="A263" s="216" t="s">
        <v>1429</v>
      </c>
      <c r="D263" s="200"/>
      <c r="E263"/>
      <c r="F263"/>
      <c r="G263"/>
      <c r="H263" s="22"/>
      <c r="K263" s="66"/>
      <c r="L263" s="66"/>
      <c r="M263" s="66"/>
      <c r="N263" s="66"/>
    </row>
    <row r="264" spans="1:14" hidden="1" outlineLevel="1">
      <c r="A264" s="216" t="s">
        <v>1430</v>
      </c>
      <c r="D264" s="200"/>
      <c r="E264"/>
      <c r="F264"/>
      <c r="G264"/>
      <c r="H264" s="22"/>
      <c r="K264" s="66"/>
      <c r="L264" s="66"/>
      <c r="M264" s="66"/>
      <c r="N264" s="66"/>
    </row>
    <row r="265" spans="1:14" hidden="1" outlineLevel="1">
      <c r="A265" s="216" t="s">
        <v>1431</v>
      </c>
      <c r="D265" s="200"/>
      <c r="E265"/>
      <c r="F265"/>
      <c r="G265"/>
      <c r="H265" s="22"/>
      <c r="K265" s="66"/>
      <c r="L265" s="66"/>
      <c r="M265" s="66"/>
      <c r="N265" s="66"/>
    </row>
    <row r="266" spans="1:14" hidden="1" outlineLevel="1">
      <c r="A266" s="216" t="s">
        <v>1432</v>
      </c>
      <c r="D266" s="200"/>
      <c r="E266"/>
      <c r="F266"/>
      <c r="G266"/>
      <c r="H266" s="22"/>
      <c r="K266" s="66"/>
      <c r="L266" s="66"/>
      <c r="M266" s="66"/>
      <c r="N266" s="66"/>
    </row>
    <row r="267" spans="1:14" hidden="1" outlineLevel="1">
      <c r="A267" s="216" t="s">
        <v>1433</v>
      </c>
      <c r="D267" s="200"/>
      <c r="E267"/>
      <c r="F267"/>
      <c r="G267"/>
      <c r="H267" s="22"/>
      <c r="K267" s="66"/>
      <c r="L267" s="66"/>
      <c r="M267" s="66"/>
      <c r="N267" s="66"/>
    </row>
    <row r="268" spans="1:14" hidden="1" outlineLevel="1">
      <c r="A268" s="216" t="s">
        <v>1434</v>
      </c>
      <c r="D268" s="200"/>
      <c r="E268"/>
      <c r="F268"/>
      <c r="G268"/>
      <c r="H268" s="22"/>
      <c r="K268" s="66"/>
      <c r="L268" s="66"/>
      <c r="M268" s="66"/>
      <c r="N268" s="66"/>
    </row>
    <row r="269" spans="1:14" hidden="1" outlineLevel="1">
      <c r="A269" s="216" t="s">
        <v>1435</v>
      </c>
      <c r="D269" s="200"/>
      <c r="E269"/>
      <c r="F269"/>
      <c r="G269"/>
      <c r="H269" s="22"/>
      <c r="K269" s="66"/>
      <c r="L269" s="66"/>
      <c r="M269" s="66"/>
      <c r="N269" s="66"/>
    </row>
    <row r="270" spans="1:14" hidden="1" outlineLevel="1">
      <c r="A270" s="216" t="s">
        <v>1436</v>
      </c>
      <c r="D270" s="200"/>
      <c r="E270"/>
      <c r="F270"/>
      <c r="G270"/>
      <c r="H270" s="22"/>
      <c r="K270" s="66"/>
      <c r="L270" s="66"/>
      <c r="M270" s="66"/>
      <c r="N270" s="66"/>
    </row>
    <row r="271" spans="1:14" hidden="1" outlineLevel="1">
      <c r="A271" s="216" t="s">
        <v>1437</v>
      </c>
      <c r="D271" s="200"/>
      <c r="E271"/>
      <c r="F271"/>
      <c r="G271"/>
      <c r="H271" s="22"/>
      <c r="K271" s="66"/>
      <c r="L271" s="66"/>
      <c r="M271" s="66"/>
      <c r="N271" s="66"/>
    </row>
    <row r="272" spans="1:14" hidden="1" outlineLevel="1">
      <c r="A272" s="216" t="s">
        <v>1438</v>
      </c>
      <c r="D272" s="200"/>
      <c r="E272"/>
      <c r="F272"/>
      <c r="G272"/>
      <c r="H272" s="22"/>
      <c r="K272" s="66"/>
      <c r="L272" s="66"/>
      <c r="M272" s="66"/>
      <c r="N272" s="66"/>
    </row>
    <row r="273" spans="1:14" hidden="1" outlineLevel="1">
      <c r="A273" s="216" t="s">
        <v>1439</v>
      </c>
      <c r="D273" s="200"/>
      <c r="E273"/>
      <c r="F273"/>
      <c r="G273"/>
      <c r="H273" s="22"/>
      <c r="K273" s="66"/>
      <c r="L273" s="66"/>
      <c r="M273" s="66"/>
      <c r="N273" s="66"/>
    </row>
    <row r="274" spans="1:14" hidden="1" outlineLevel="1">
      <c r="A274" s="216" t="s">
        <v>1440</v>
      </c>
      <c r="D274" s="200"/>
      <c r="E274"/>
      <c r="F274"/>
      <c r="G274"/>
      <c r="H274" s="22"/>
      <c r="K274" s="66"/>
      <c r="L274" s="66"/>
      <c r="M274" s="66"/>
      <c r="N274" s="66"/>
    </row>
    <row r="275" spans="1:14" hidden="1" outlineLevel="1">
      <c r="A275" s="216" t="s">
        <v>1441</v>
      </c>
      <c r="D275" s="200"/>
      <c r="E275"/>
      <c r="F275"/>
      <c r="G275"/>
      <c r="H275" s="22"/>
      <c r="K275" s="66"/>
      <c r="L275" s="66"/>
      <c r="M275" s="66"/>
      <c r="N275" s="66"/>
    </row>
    <row r="276" spans="1:14" hidden="1" outlineLevel="1">
      <c r="A276" s="216" t="s">
        <v>1442</v>
      </c>
      <c r="D276" s="200"/>
      <c r="E276"/>
      <c r="F276"/>
      <c r="G276"/>
      <c r="H276" s="22"/>
      <c r="K276" s="66"/>
      <c r="L276" s="66"/>
      <c r="M276" s="66"/>
      <c r="N276" s="66"/>
    </row>
    <row r="277" spans="1:14" hidden="1" outlineLevel="1">
      <c r="A277" s="216" t="s">
        <v>1443</v>
      </c>
      <c r="D277" s="200"/>
      <c r="E277"/>
      <c r="F277"/>
      <c r="G277"/>
      <c r="H277" s="22"/>
      <c r="K277" s="66"/>
      <c r="L277" s="66"/>
      <c r="M277" s="66"/>
      <c r="N277" s="66"/>
    </row>
    <row r="278" spans="1:14" hidden="1" outlineLevel="1">
      <c r="A278" s="216" t="s">
        <v>1444</v>
      </c>
      <c r="D278" s="200"/>
      <c r="E278"/>
      <c r="F278"/>
      <c r="G278"/>
      <c r="H278" s="22"/>
      <c r="K278" s="66"/>
      <c r="L278" s="66"/>
      <c r="M278" s="66"/>
      <c r="N278" s="66"/>
    </row>
    <row r="279" spans="1:14" hidden="1" outlineLevel="1">
      <c r="A279" s="216" t="s">
        <v>1445</v>
      </c>
      <c r="D279" s="200"/>
      <c r="E279"/>
      <c r="F279"/>
      <c r="G279"/>
      <c r="H279" s="22"/>
      <c r="K279" s="66"/>
      <c r="L279" s="66"/>
      <c r="M279" s="66"/>
      <c r="N279" s="66"/>
    </row>
    <row r="280" spans="1:14" hidden="1" outlineLevel="1">
      <c r="A280" s="216" t="s">
        <v>1446</v>
      </c>
      <c r="D280" s="200"/>
      <c r="E280"/>
      <c r="F280"/>
      <c r="G280"/>
      <c r="H280" s="22"/>
      <c r="K280" s="66"/>
      <c r="L280" s="66"/>
      <c r="M280" s="66"/>
      <c r="N280" s="66"/>
    </row>
    <row r="281" spans="1:14" hidden="1" outlineLevel="1">
      <c r="A281" s="216" t="s">
        <v>1447</v>
      </c>
      <c r="D281" s="200"/>
      <c r="E281"/>
      <c r="F281"/>
      <c r="G281"/>
      <c r="H281" s="22"/>
      <c r="K281" s="66"/>
      <c r="L281" s="66"/>
      <c r="M281" s="66"/>
      <c r="N281" s="66"/>
    </row>
    <row r="282" spans="1:14" hidden="1" outlineLevel="1">
      <c r="A282" s="216" t="s">
        <v>1448</v>
      </c>
      <c r="D282" s="200"/>
      <c r="E282"/>
      <c r="F282"/>
      <c r="G282"/>
      <c r="H282" s="22"/>
      <c r="K282" s="66"/>
      <c r="L282" s="66"/>
      <c r="M282" s="66"/>
      <c r="N282" s="66"/>
    </row>
    <row r="283" spans="1:14" hidden="1" outlineLevel="1">
      <c r="A283" s="216" t="s">
        <v>1449</v>
      </c>
      <c r="D283" s="200"/>
      <c r="E283"/>
      <c r="F283"/>
      <c r="G283"/>
      <c r="H283" s="22"/>
      <c r="K283" s="66"/>
      <c r="L283" s="66"/>
      <c r="M283" s="66"/>
      <c r="N283" s="66"/>
    </row>
    <row r="284" spans="1:14" hidden="1" outlineLevel="1">
      <c r="A284" s="216" t="s">
        <v>1450</v>
      </c>
      <c r="D284" s="200"/>
      <c r="E284"/>
      <c r="F284"/>
      <c r="G284"/>
      <c r="H284" s="22"/>
      <c r="K284" s="66"/>
      <c r="L284" s="66"/>
      <c r="M284" s="66"/>
      <c r="N284" s="66"/>
    </row>
    <row r="285" spans="1:14" ht="36">
      <c r="A285" s="35"/>
      <c r="B285" s="35" t="s">
        <v>328</v>
      </c>
      <c r="C285" s="35" t="s">
        <v>1</v>
      </c>
      <c r="D285" s="35" t="s">
        <v>1</v>
      </c>
      <c r="E285" s="35"/>
      <c r="F285" s="36"/>
      <c r="G285" s="37"/>
      <c r="H285" s="22"/>
      <c r="I285" s="28"/>
      <c r="J285" s="28"/>
      <c r="K285" s="28"/>
      <c r="L285" s="28"/>
      <c r="M285" s="30"/>
    </row>
    <row r="286" spans="1:14" ht="18">
      <c r="A286" s="67" t="s">
        <v>2402</v>
      </c>
      <c r="B286" s="68"/>
      <c r="C286" s="68"/>
      <c r="D286" s="68"/>
      <c r="E286" s="68"/>
      <c r="F286" s="69"/>
      <c r="G286" s="68"/>
      <c r="H286" s="22"/>
      <c r="I286" s="28"/>
      <c r="J286" s="28"/>
      <c r="K286" s="28"/>
      <c r="L286" s="28"/>
      <c r="M286" s="30"/>
    </row>
    <row r="287" spans="1:14" ht="18">
      <c r="A287" s="67" t="s">
        <v>2403</v>
      </c>
      <c r="B287" s="68"/>
      <c r="C287" s="68"/>
      <c r="D287" s="68"/>
      <c r="E287" s="68"/>
      <c r="F287" s="69"/>
      <c r="G287" s="68"/>
      <c r="H287" s="22"/>
      <c r="I287" s="28"/>
      <c r="J287" s="28"/>
      <c r="K287" s="28"/>
      <c r="L287" s="28"/>
      <c r="M287" s="30"/>
    </row>
    <row r="288" spans="1:14">
      <c r="A288" s="24" t="s">
        <v>329</v>
      </c>
      <c r="B288" s="39" t="s">
        <v>330</v>
      </c>
      <c r="C288" s="70">
        <f>ROW(B38)</f>
        <v>38</v>
      </c>
      <c r="D288" s="61"/>
      <c r="E288" s="61"/>
      <c r="F288" s="61"/>
      <c r="G288" s="61"/>
      <c r="H288" s="22"/>
      <c r="I288" s="39"/>
      <c r="J288" s="70"/>
      <c r="L288" s="61"/>
      <c r="M288" s="61"/>
      <c r="N288" s="61"/>
    </row>
    <row r="289" spans="1:14">
      <c r="A289" s="24" t="s">
        <v>331</v>
      </c>
      <c r="B289" s="39" t="s">
        <v>332</v>
      </c>
      <c r="C289" s="70">
        <f>ROW(B39)</f>
        <v>39</v>
      </c>
      <c r="E289" s="61"/>
      <c r="F289" s="61"/>
      <c r="H289" s="22"/>
      <c r="I289" s="39"/>
      <c r="J289" s="70"/>
      <c r="L289" s="61"/>
      <c r="M289" s="61"/>
    </row>
    <row r="290" spans="1:14">
      <c r="A290" s="24" t="s">
        <v>333</v>
      </c>
      <c r="B290" s="39" t="s">
        <v>334</v>
      </c>
      <c r="C290" s="70" t="str">
        <f ca="1">IF(ISREF(INDIRECT("'B1. HTT Mortgage Assets'!A1")),ROW('B1. HTT Mortgage Assets'!B43)&amp;" for Mortgage Assets","")</f>
        <v>43 for Mortgage Assets</v>
      </c>
      <c r="D290" s="70" t="str">
        <f ca="1">IF(ISREF(INDIRECT("'B2. HTT Public Sector Assets'!A1")),ROW('B2. HTT Public Sector Assets'!B48)&amp; " for Public Sector Assets","")</f>
        <v>48 for Public Sector Assets</v>
      </c>
      <c r="E290" s="71"/>
      <c r="F290" s="61"/>
      <c r="G290" s="71"/>
      <c r="H290" s="22"/>
      <c r="I290" s="39"/>
      <c r="J290" s="70"/>
      <c r="K290" s="70"/>
      <c r="L290" s="71"/>
      <c r="M290" s="61"/>
      <c r="N290" s="71"/>
    </row>
    <row r="291" spans="1:14">
      <c r="A291" s="24" t="s">
        <v>335</v>
      </c>
      <c r="B291" s="39" t="s">
        <v>336</v>
      </c>
      <c r="C291" s="70">
        <f>ROW(B52)</f>
        <v>52</v>
      </c>
      <c r="H291" s="22"/>
      <c r="I291" s="39"/>
      <c r="J291" s="70"/>
    </row>
    <row r="292" spans="1:14">
      <c r="A292" s="24" t="s">
        <v>337</v>
      </c>
      <c r="B292" s="39" t="s">
        <v>338</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Assets'!A1")),ROW('B2. HTT Public Sector Assets'!B18)&amp; " for Public Sector Assets","")</f>
        <v>18 for Public Sector Assets</v>
      </c>
      <c r="G292" s="71"/>
      <c r="H292" s="22"/>
      <c r="I292" s="39"/>
      <c r="J292" s="66"/>
      <c r="K292" s="70"/>
      <c r="L292" s="71"/>
      <c r="N292" s="71"/>
    </row>
    <row r="293" spans="1:14">
      <c r="A293" s="24" t="s">
        <v>339</v>
      </c>
      <c r="B293" s="39" t="s">
        <v>340</v>
      </c>
      <c r="C293" s="70" t="str">
        <f ca="1">IF(ISREF(INDIRECT("'B1. HTT Mortgage Assets'!A1")),ROW('B1. HTT Mortgage Assets'!B149)&amp;" for Mortgage Assets","")</f>
        <v>149 for Mortgage Assets</v>
      </c>
      <c r="D293" s="70" t="str">
        <f ca="1">IF(ISREF(INDIRECT("'B2. HTT Public Sector Assets'!A1")),ROW('B2. HTT Public Sector Assets'!B129)&amp;" for Public Sector Assets","")</f>
        <v>129 for Public Sector Assets</v>
      </c>
      <c r="H293" s="22"/>
      <c r="I293" s="39"/>
      <c r="M293" s="71"/>
    </row>
    <row r="294" spans="1:14">
      <c r="A294" s="24" t="s">
        <v>341</v>
      </c>
      <c r="B294" s="39" t="s">
        <v>342</v>
      </c>
      <c r="C294" s="70">
        <f>ROW(B111)</f>
        <v>111</v>
      </c>
      <c r="F294" s="71"/>
      <c r="H294" s="22"/>
      <c r="I294" s="39"/>
      <c r="J294" s="70"/>
      <c r="M294" s="71"/>
    </row>
    <row r="295" spans="1:14">
      <c r="A295" s="24" t="s">
        <v>343</v>
      </c>
      <c r="B295" s="39" t="s">
        <v>344</v>
      </c>
      <c r="C295" s="70">
        <f>ROW(B163)</f>
        <v>163</v>
      </c>
      <c r="E295" s="71"/>
      <c r="F295" s="71"/>
      <c r="H295" s="22"/>
      <c r="I295" s="39"/>
      <c r="J295" s="70"/>
      <c r="L295" s="71"/>
      <c r="M295" s="71"/>
    </row>
    <row r="296" spans="1:14">
      <c r="A296" s="24" t="s">
        <v>345</v>
      </c>
      <c r="B296" s="39" t="s">
        <v>346</v>
      </c>
      <c r="C296" s="70">
        <f>ROW(B137)</f>
        <v>137</v>
      </c>
      <c r="E296" s="71"/>
      <c r="F296" s="71"/>
      <c r="H296" s="22"/>
      <c r="I296" s="39"/>
      <c r="J296" s="70"/>
      <c r="L296" s="71"/>
      <c r="M296" s="71"/>
    </row>
    <row r="297" spans="1:14">
      <c r="A297" s="24" t="s">
        <v>347</v>
      </c>
      <c r="B297" s="24" t="s">
        <v>348</v>
      </c>
      <c r="C297" s="70" t="str">
        <f>ROW('C. HTT Harmonised Glossary'!B17)&amp;" for Harmonised Glossary"</f>
        <v>17 for Harmonised Glossary</v>
      </c>
      <c r="E297" s="71"/>
      <c r="H297" s="22"/>
      <c r="J297" s="70"/>
      <c r="L297" s="71"/>
    </row>
    <row r="298" spans="1:14">
      <c r="A298" s="24" t="s">
        <v>349</v>
      </c>
      <c r="B298" s="39" t="s">
        <v>350</v>
      </c>
      <c r="C298" s="70">
        <f>ROW(B65)</f>
        <v>65</v>
      </c>
      <c r="E298" s="71"/>
      <c r="H298" s="22"/>
      <c r="I298" s="39"/>
      <c r="J298" s="70"/>
      <c r="L298" s="71"/>
    </row>
    <row r="299" spans="1:14">
      <c r="A299" s="24" t="s">
        <v>351</v>
      </c>
      <c r="B299" s="39" t="s">
        <v>352</v>
      </c>
      <c r="C299" s="70">
        <f>ROW(B88)</f>
        <v>88</v>
      </c>
      <c r="E299" s="71"/>
      <c r="H299" s="22"/>
      <c r="I299" s="39"/>
      <c r="J299" s="70"/>
      <c r="L299" s="71"/>
    </row>
    <row r="300" spans="1:14">
      <c r="A300" s="24" t="s">
        <v>353</v>
      </c>
      <c r="B300" s="39" t="s">
        <v>354</v>
      </c>
      <c r="C300" s="70" t="str">
        <f ca="1">IF(ISREF(INDIRECT("'B1. HTT Mortgage Assets'!A1")),ROW('B1. HTT Mortgage Assets'!B179)&amp; " for Mortgage Assets","")</f>
        <v>179 for Mortgage Assets</v>
      </c>
      <c r="D300" s="70" t="str">
        <f ca="1">IF(ISREF(INDIRECT("'B2. HTT Public Sector Assets'!A1")),ROW('B2. HTT Public Sector Assets'!B166)&amp; " for Public Sector Assets","")</f>
        <v>166 for Public Sector Assets</v>
      </c>
      <c r="E300" s="71"/>
      <c r="H300" s="22"/>
      <c r="I300" s="39"/>
      <c r="J300" s="70"/>
      <c r="K300" s="70"/>
      <c r="L300" s="71"/>
    </row>
    <row r="301" spans="1:14" hidden="1" outlineLevel="1">
      <c r="A301" s="24" t="s">
        <v>355</v>
      </c>
      <c r="B301" s="39"/>
      <c r="C301" s="70"/>
      <c r="D301" s="70"/>
      <c r="E301" s="71"/>
      <c r="H301" s="22"/>
      <c r="I301" s="39"/>
      <c r="J301" s="70"/>
      <c r="K301" s="70"/>
      <c r="L301" s="71"/>
    </row>
    <row r="302" spans="1:14" hidden="1" outlineLevel="1">
      <c r="A302" s="24" t="s">
        <v>356</v>
      </c>
      <c r="B302" s="39"/>
      <c r="C302" s="70"/>
      <c r="D302" s="70"/>
      <c r="E302" s="71"/>
      <c r="H302" s="22"/>
      <c r="I302" s="39"/>
      <c r="J302" s="70"/>
      <c r="K302" s="70"/>
      <c r="L302" s="71"/>
    </row>
    <row r="303" spans="1:14" hidden="1" outlineLevel="1">
      <c r="A303" s="24" t="s">
        <v>357</v>
      </c>
      <c r="B303" s="39"/>
      <c r="C303" s="70"/>
      <c r="D303" s="70"/>
      <c r="E303" s="71"/>
      <c r="H303" s="22"/>
      <c r="I303" s="39"/>
      <c r="J303" s="70"/>
      <c r="K303" s="70"/>
      <c r="L303" s="71"/>
    </row>
    <row r="304" spans="1:14" hidden="1" outlineLevel="1">
      <c r="A304" s="24" t="s">
        <v>358</v>
      </c>
      <c r="B304" s="39"/>
      <c r="C304" s="70"/>
      <c r="D304" s="70"/>
      <c r="E304" s="71"/>
      <c r="H304" s="22"/>
      <c r="I304" s="39"/>
      <c r="J304" s="70"/>
      <c r="K304" s="70"/>
      <c r="L304" s="71"/>
    </row>
    <row r="305" spans="1:14" hidden="1" outlineLevel="1">
      <c r="A305" s="24" t="s">
        <v>359</v>
      </c>
      <c r="B305" s="39"/>
      <c r="C305" s="70"/>
      <c r="D305" s="70"/>
      <c r="E305" s="71"/>
      <c r="H305" s="22"/>
      <c r="I305" s="39"/>
      <c r="J305" s="70"/>
      <c r="K305" s="70"/>
      <c r="L305" s="71"/>
      <c r="N305" s="54"/>
    </row>
    <row r="306" spans="1:14" hidden="1" outlineLevel="1">
      <c r="A306" s="24" t="s">
        <v>360</v>
      </c>
      <c r="B306" s="39"/>
      <c r="C306" s="70"/>
      <c r="D306" s="70"/>
      <c r="E306" s="71"/>
      <c r="H306" s="22"/>
      <c r="I306" s="39"/>
      <c r="J306" s="70"/>
      <c r="K306" s="70"/>
      <c r="L306" s="71"/>
      <c r="N306" s="54"/>
    </row>
    <row r="307" spans="1:14" hidden="1" outlineLevel="1">
      <c r="A307" s="24" t="s">
        <v>361</v>
      </c>
      <c r="B307" s="39"/>
      <c r="C307" s="70"/>
      <c r="D307" s="70"/>
      <c r="E307" s="71"/>
      <c r="H307" s="22"/>
      <c r="I307" s="39"/>
      <c r="J307" s="70"/>
      <c r="K307" s="70"/>
      <c r="L307" s="71"/>
      <c r="N307" s="54"/>
    </row>
    <row r="308" spans="1:14" hidden="1" outlineLevel="1">
      <c r="A308" s="24" t="s">
        <v>362</v>
      </c>
      <c r="B308" s="39"/>
      <c r="C308" s="70"/>
      <c r="D308" s="70"/>
      <c r="E308" s="71"/>
      <c r="H308" s="22"/>
      <c r="I308" s="39"/>
      <c r="J308" s="70"/>
      <c r="K308" s="70"/>
      <c r="L308" s="71"/>
      <c r="N308" s="54"/>
    </row>
    <row r="309" spans="1:14" hidden="1" outlineLevel="1">
      <c r="A309" s="24" t="s">
        <v>363</v>
      </c>
      <c r="B309" s="39"/>
      <c r="C309" s="70"/>
      <c r="D309" s="70"/>
      <c r="E309" s="71"/>
      <c r="H309" s="22"/>
      <c r="I309" s="39"/>
      <c r="J309" s="70"/>
      <c r="K309" s="70"/>
      <c r="L309" s="71"/>
      <c r="N309" s="54"/>
    </row>
    <row r="310" spans="1:14" hidden="1" outlineLevel="1">
      <c r="A310" s="24" t="s">
        <v>364</v>
      </c>
      <c r="H310" s="22"/>
      <c r="N310" s="54"/>
    </row>
    <row r="311" spans="1:14" ht="36" collapsed="1">
      <c r="A311" s="36"/>
      <c r="B311" s="35" t="s">
        <v>30</v>
      </c>
      <c r="C311" s="36"/>
      <c r="D311" s="36"/>
      <c r="E311" s="36"/>
      <c r="F311" s="36"/>
      <c r="G311" s="37"/>
      <c r="H311" s="22"/>
      <c r="I311" s="28"/>
      <c r="J311" s="30"/>
      <c r="K311" s="30"/>
      <c r="L311" s="30"/>
      <c r="M311" s="30"/>
      <c r="N311" s="54"/>
    </row>
    <row r="312" spans="1:14">
      <c r="A312" s="24" t="s">
        <v>5</v>
      </c>
      <c r="B312" s="47" t="s">
        <v>365</v>
      </c>
      <c r="C312" s="24" t="s">
        <v>34</v>
      </c>
      <c r="H312" s="22"/>
      <c r="I312" s="47"/>
      <c r="J312" s="70"/>
      <c r="N312" s="54"/>
    </row>
    <row r="313" spans="1:14" outlineLevel="1">
      <c r="A313" s="24" t="s">
        <v>366</v>
      </c>
      <c r="B313" s="47"/>
      <c r="C313" s="70"/>
      <c r="H313" s="22"/>
      <c r="I313" s="47"/>
      <c r="J313" s="70"/>
      <c r="N313" s="54"/>
    </row>
    <row r="314" spans="1:14" outlineLevel="1">
      <c r="A314" s="24" t="s">
        <v>367</v>
      </c>
      <c r="B314" s="47"/>
      <c r="C314" s="70"/>
      <c r="H314" s="22"/>
      <c r="I314" s="47"/>
      <c r="J314" s="70"/>
      <c r="N314" s="54"/>
    </row>
    <row r="315" spans="1:14" outlineLevel="1">
      <c r="A315" s="24" t="s">
        <v>368</v>
      </c>
      <c r="B315" s="47"/>
      <c r="C315" s="70"/>
      <c r="H315" s="22"/>
      <c r="I315" s="47"/>
      <c r="J315" s="70"/>
      <c r="N315" s="54"/>
    </row>
    <row r="316" spans="1:14" outlineLevel="1">
      <c r="A316" s="24" t="s">
        <v>369</v>
      </c>
      <c r="B316" s="47"/>
      <c r="C316" s="70"/>
      <c r="H316" s="22"/>
      <c r="I316" s="47"/>
      <c r="J316" s="70"/>
      <c r="N316" s="54"/>
    </row>
    <row r="317" spans="1:14" outlineLevel="1">
      <c r="A317" s="24" t="s">
        <v>370</v>
      </c>
      <c r="B317" s="47"/>
      <c r="C317" s="70"/>
      <c r="H317" s="22"/>
      <c r="I317" s="47"/>
      <c r="J317" s="70"/>
      <c r="N317" s="54"/>
    </row>
    <row r="318" spans="1:14" outlineLevel="1">
      <c r="A318" s="24" t="s">
        <v>371</v>
      </c>
      <c r="B318" s="47"/>
      <c r="C318" s="70"/>
      <c r="H318" s="22"/>
      <c r="I318" s="47"/>
      <c r="J318" s="70"/>
      <c r="N318" s="54"/>
    </row>
    <row r="319" spans="1:14" ht="18">
      <c r="A319" s="36"/>
      <c r="B319" s="35" t="s">
        <v>31</v>
      </c>
      <c r="C319" s="36"/>
      <c r="D319" s="36"/>
      <c r="E319" s="36"/>
      <c r="F319" s="36"/>
      <c r="G319" s="37"/>
      <c r="H319" s="22"/>
      <c r="I319" s="28"/>
      <c r="J319" s="30"/>
      <c r="K319" s="30"/>
      <c r="L319" s="30"/>
      <c r="M319" s="30"/>
      <c r="N319" s="54"/>
    </row>
    <row r="320" spans="1:14" ht="15" customHeight="1" outlineLevel="1">
      <c r="A320" s="43"/>
      <c r="B320" s="44" t="s">
        <v>372</v>
      </c>
      <c r="C320" s="43"/>
      <c r="D320" s="43"/>
      <c r="E320" s="45"/>
      <c r="F320" s="46"/>
      <c r="G320" s="46"/>
      <c r="H320" s="22"/>
      <c r="L320" s="22"/>
      <c r="M320" s="22"/>
      <c r="N320" s="54"/>
    </row>
    <row r="321" spans="1:14" outlineLevel="1">
      <c r="A321" s="24" t="s">
        <v>373</v>
      </c>
      <c r="B321" s="39" t="s">
        <v>374</v>
      </c>
      <c r="C321" s="39"/>
      <c r="H321" s="22"/>
      <c r="I321" s="54"/>
      <c r="J321" s="54"/>
      <c r="K321" s="54"/>
      <c r="L321" s="54"/>
      <c r="M321" s="54"/>
      <c r="N321" s="54"/>
    </row>
    <row r="322" spans="1:14" outlineLevel="1">
      <c r="A322" s="24" t="s">
        <v>375</v>
      </c>
      <c r="B322" s="39" t="s">
        <v>376</v>
      </c>
      <c r="C322" s="39"/>
      <c r="H322" s="22"/>
      <c r="I322" s="54"/>
      <c r="J322" s="54"/>
      <c r="K322" s="54"/>
      <c r="L322" s="54"/>
      <c r="M322" s="54"/>
      <c r="N322" s="54"/>
    </row>
    <row r="323" spans="1:14" outlineLevel="1">
      <c r="A323" s="24" t="s">
        <v>377</v>
      </c>
      <c r="B323" s="39" t="s">
        <v>378</v>
      </c>
      <c r="C323" s="39"/>
      <c r="H323" s="22"/>
      <c r="I323" s="54"/>
      <c r="J323" s="54"/>
      <c r="K323" s="54"/>
      <c r="L323" s="54"/>
      <c r="M323" s="54"/>
      <c r="N323" s="54"/>
    </row>
    <row r="324" spans="1:14" outlineLevel="1">
      <c r="A324" s="24" t="s">
        <v>379</v>
      </c>
      <c r="B324" s="39" t="s">
        <v>380</v>
      </c>
      <c r="H324" s="22"/>
      <c r="I324" s="54"/>
      <c r="J324" s="54"/>
      <c r="K324" s="54"/>
      <c r="L324" s="54"/>
      <c r="M324" s="54"/>
      <c r="N324" s="54"/>
    </row>
    <row r="325" spans="1:14" outlineLevel="1">
      <c r="A325" s="24" t="s">
        <v>381</v>
      </c>
      <c r="B325" s="39" t="s">
        <v>382</v>
      </c>
      <c r="H325" s="22"/>
      <c r="I325" s="54"/>
      <c r="J325" s="54"/>
      <c r="K325" s="54"/>
      <c r="L325" s="54"/>
      <c r="M325" s="54"/>
      <c r="N325" s="54"/>
    </row>
    <row r="326" spans="1:14" outlineLevel="1">
      <c r="A326" s="24" t="s">
        <v>383</v>
      </c>
      <c r="B326" s="39" t="s">
        <v>384</v>
      </c>
      <c r="H326" s="22"/>
      <c r="I326" s="54"/>
      <c r="J326" s="54"/>
      <c r="K326" s="54"/>
      <c r="L326" s="54"/>
      <c r="M326" s="54"/>
      <c r="N326" s="54"/>
    </row>
    <row r="327" spans="1:14" outlineLevel="1">
      <c r="A327" s="24" t="s">
        <v>385</v>
      </c>
      <c r="B327" s="39" t="s">
        <v>386</v>
      </c>
      <c r="H327" s="22"/>
      <c r="I327" s="54"/>
      <c r="J327" s="54"/>
      <c r="K327" s="54"/>
      <c r="L327" s="54"/>
      <c r="M327" s="54"/>
      <c r="N327" s="54"/>
    </row>
    <row r="328" spans="1:14" outlineLevel="1">
      <c r="A328" s="24" t="s">
        <v>387</v>
      </c>
      <c r="B328" s="39" t="s">
        <v>388</v>
      </c>
      <c r="H328" s="22"/>
      <c r="I328" s="54"/>
      <c r="J328" s="54"/>
      <c r="K328" s="54"/>
      <c r="L328" s="54"/>
      <c r="M328" s="54"/>
      <c r="N328" s="54"/>
    </row>
    <row r="329" spans="1:14" outlineLevel="1">
      <c r="A329" s="24" t="s">
        <v>389</v>
      </c>
      <c r="B329" s="39" t="s">
        <v>390</v>
      </c>
      <c r="H329" s="22"/>
      <c r="I329" s="54"/>
      <c r="J329" s="54"/>
      <c r="K329" s="54"/>
      <c r="L329" s="54"/>
      <c r="M329" s="54"/>
      <c r="N329" s="54"/>
    </row>
    <row r="330" spans="1:14" outlineLevel="1">
      <c r="A330" s="24" t="s">
        <v>391</v>
      </c>
      <c r="B330" s="53" t="s">
        <v>392</v>
      </c>
      <c r="H330" s="22"/>
      <c r="I330" s="54"/>
      <c r="J330" s="54"/>
      <c r="K330" s="54"/>
      <c r="L330" s="54"/>
      <c r="M330" s="54"/>
      <c r="N330" s="54"/>
    </row>
    <row r="331" spans="1:14" outlineLevel="1">
      <c r="A331" s="24" t="s">
        <v>393</v>
      </c>
      <c r="B331" s="53" t="s">
        <v>392</v>
      </c>
      <c r="H331" s="22"/>
      <c r="I331" s="54"/>
      <c r="J331" s="54"/>
      <c r="K331" s="54"/>
      <c r="L331" s="54"/>
      <c r="M331" s="54"/>
      <c r="N331" s="54"/>
    </row>
    <row r="332" spans="1:14" outlineLevel="1">
      <c r="A332" s="24" t="s">
        <v>394</v>
      </c>
      <c r="B332" s="53" t="s">
        <v>392</v>
      </c>
      <c r="H332" s="22"/>
      <c r="I332" s="54"/>
      <c r="J332" s="54"/>
      <c r="K332" s="54"/>
      <c r="L332" s="54"/>
      <c r="M332" s="54"/>
      <c r="N332" s="54"/>
    </row>
    <row r="333" spans="1:14" outlineLevel="1">
      <c r="A333" s="24" t="s">
        <v>395</v>
      </c>
      <c r="B333" s="53" t="s">
        <v>392</v>
      </c>
      <c r="H333" s="22"/>
      <c r="I333" s="54"/>
      <c r="J333" s="54"/>
      <c r="K333" s="54"/>
      <c r="L333" s="54"/>
      <c r="M333" s="54"/>
      <c r="N333" s="54"/>
    </row>
    <row r="334" spans="1:14" outlineLevel="1">
      <c r="A334" s="24" t="s">
        <v>396</v>
      </c>
      <c r="B334" s="53" t="s">
        <v>392</v>
      </c>
      <c r="H334" s="22"/>
      <c r="I334" s="54"/>
      <c r="J334" s="54"/>
      <c r="K334" s="54"/>
      <c r="L334" s="54"/>
      <c r="M334" s="54"/>
      <c r="N334" s="54"/>
    </row>
    <row r="335" spans="1:14" outlineLevel="1">
      <c r="A335" s="24" t="s">
        <v>397</v>
      </c>
      <c r="B335" s="53" t="s">
        <v>392</v>
      </c>
      <c r="H335" s="22"/>
      <c r="I335" s="54"/>
      <c r="J335" s="54"/>
      <c r="K335" s="54"/>
      <c r="L335" s="54"/>
      <c r="M335" s="54"/>
      <c r="N335" s="54"/>
    </row>
    <row r="336" spans="1:14" outlineLevel="1">
      <c r="A336" s="24" t="s">
        <v>398</v>
      </c>
      <c r="B336" s="53" t="s">
        <v>392</v>
      </c>
      <c r="H336" s="22"/>
      <c r="I336" s="54"/>
      <c r="J336" s="54"/>
      <c r="K336" s="54"/>
      <c r="L336" s="54"/>
      <c r="M336" s="54"/>
      <c r="N336" s="54"/>
    </row>
    <row r="337" spans="1:14" outlineLevel="1">
      <c r="A337" s="24" t="s">
        <v>399</v>
      </c>
      <c r="B337" s="53" t="s">
        <v>392</v>
      </c>
      <c r="H337" s="22"/>
      <c r="I337" s="54"/>
      <c r="J337" s="54"/>
      <c r="K337" s="54"/>
      <c r="L337" s="54"/>
      <c r="M337" s="54"/>
      <c r="N337" s="54"/>
    </row>
    <row r="338" spans="1:14" outlineLevel="1">
      <c r="A338" s="24" t="s">
        <v>400</v>
      </c>
      <c r="B338" s="53" t="s">
        <v>392</v>
      </c>
      <c r="H338" s="22"/>
      <c r="I338" s="54"/>
      <c r="J338" s="54"/>
      <c r="K338" s="54"/>
      <c r="L338" s="54"/>
      <c r="M338" s="54"/>
      <c r="N338" s="54"/>
    </row>
    <row r="339" spans="1:14" outlineLevel="1">
      <c r="A339" s="24" t="s">
        <v>401</v>
      </c>
      <c r="B339" s="53" t="s">
        <v>392</v>
      </c>
      <c r="H339" s="22"/>
      <c r="I339" s="54"/>
      <c r="J339" s="54"/>
      <c r="K339" s="54"/>
      <c r="L339" s="54"/>
      <c r="M339" s="54"/>
      <c r="N339" s="54"/>
    </row>
    <row r="340" spans="1:14" outlineLevel="1">
      <c r="A340" s="24" t="s">
        <v>402</v>
      </c>
      <c r="B340" s="53" t="s">
        <v>392</v>
      </c>
      <c r="H340" s="22"/>
      <c r="I340" s="54"/>
      <c r="J340" s="54"/>
      <c r="K340" s="54"/>
      <c r="L340" s="54"/>
      <c r="M340" s="54"/>
      <c r="N340" s="54"/>
    </row>
    <row r="341" spans="1:14" outlineLevel="1">
      <c r="A341" s="24" t="s">
        <v>403</v>
      </c>
      <c r="B341" s="53" t="s">
        <v>392</v>
      </c>
      <c r="H341" s="22"/>
      <c r="I341" s="54"/>
      <c r="J341" s="54"/>
      <c r="K341" s="54"/>
      <c r="L341" s="54"/>
      <c r="M341" s="54"/>
      <c r="N341" s="54"/>
    </row>
    <row r="342" spans="1:14" outlineLevel="1">
      <c r="A342" s="24" t="s">
        <v>404</v>
      </c>
      <c r="B342" s="53" t="s">
        <v>392</v>
      </c>
      <c r="H342" s="22"/>
      <c r="I342" s="54"/>
      <c r="J342" s="54"/>
      <c r="K342" s="54"/>
      <c r="L342" s="54"/>
      <c r="M342" s="54"/>
      <c r="N342" s="54"/>
    </row>
    <row r="343" spans="1:14" outlineLevel="1">
      <c r="A343" s="24" t="s">
        <v>405</v>
      </c>
      <c r="B343" s="53" t="s">
        <v>392</v>
      </c>
      <c r="H343" s="22"/>
      <c r="I343" s="54"/>
      <c r="J343" s="54"/>
      <c r="K343" s="54"/>
      <c r="L343" s="54"/>
      <c r="M343" s="54"/>
      <c r="N343" s="54"/>
    </row>
    <row r="344" spans="1:14" outlineLevel="1">
      <c r="A344" s="24" t="s">
        <v>406</v>
      </c>
      <c r="B344" s="53" t="s">
        <v>392</v>
      </c>
      <c r="H344" s="22"/>
      <c r="I344" s="54"/>
      <c r="J344" s="54"/>
      <c r="K344" s="54"/>
      <c r="L344" s="54"/>
      <c r="M344" s="54"/>
      <c r="N344" s="54"/>
    </row>
    <row r="345" spans="1:14" outlineLevel="1">
      <c r="A345" s="24" t="s">
        <v>407</v>
      </c>
      <c r="B345" s="53" t="s">
        <v>392</v>
      </c>
      <c r="H345" s="22"/>
      <c r="I345" s="54"/>
      <c r="J345" s="54"/>
      <c r="K345" s="54"/>
      <c r="L345" s="54"/>
      <c r="M345" s="54"/>
      <c r="N345" s="54"/>
    </row>
    <row r="346" spans="1:14" outlineLevel="1">
      <c r="A346" s="24" t="s">
        <v>408</v>
      </c>
      <c r="B346" s="53" t="s">
        <v>392</v>
      </c>
      <c r="H346" s="22"/>
      <c r="I346" s="54"/>
      <c r="J346" s="54"/>
      <c r="K346" s="54"/>
      <c r="L346" s="54"/>
      <c r="M346" s="54"/>
      <c r="N346" s="54"/>
    </row>
    <row r="347" spans="1:14" outlineLevel="1">
      <c r="A347" s="24" t="s">
        <v>409</v>
      </c>
      <c r="B347" s="53" t="s">
        <v>392</v>
      </c>
      <c r="H347" s="22"/>
      <c r="I347" s="54"/>
      <c r="J347" s="54"/>
      <c r="K347" s="54"/>
      <c r="L347" s="54"/>
      <c r="M347" s="54"/>
      <c r="N347" s="54"/>
    </row>
    <row r="348" spans="1:14" outlineLevel="1">
      <c r="A348" s="24" t="s">
        <v>410</v>
      </c>
      <c r="B348" s="53" t="s">
        <v>392</v>
      </c>
      <c r="H348" s="22"/>
      <c r="I348" s="54"/>
      <c r="J348" s="54"/>
      <c r="K348" s="54"/>
      <c r="L348" s="54"/>
      <c r="M348" s="54"/>
      <c r="N348" s="54"/>
    </row>
    <row r="349" spans="1:14" outlineLevel="1">
      <c r="A349" s="24" t="s">
        <v>411</v>
      </c>
      <c r="B349" s="53" t="s">
        <v>392</v>
      </c>
      <c r="H349" s="22"/>
      <c r="I349" s="54"/>
      <c r="J349" s="54"/>
      <c r="K349" s="54"/>
      <c r="L349" s="54"/>
      <c r="M349" s="54"/>
      <c r="N349" s="54"/>
    </row>
    <row r="350" spans="1:14" outlineLevel="1">
      <c r="A350" s="24" t="s">
        <v>412</v>
      </c>
      <c r="B350" s="53" t="s">
        <v>392</v>
      </c>
      <c r="H350" s="22"/>
      <c r="I350" s="54"/>
      <c r="J350" s="54"/>
      <c r="K350" s="54"/>
      <c r="L350" s="54"/>
      <c r="M350" s="54"/>
      <c r="N350" s="54"/>
    </row>
    <row r="351" spans="1:14" outlineLevel="1">
      <c r="A351" s="24" t="s">
        <v>413</v>
      </c>
      <c r="B351" s="53" t="s">
        <v>392</v>
      </c>
      <c r="H351" s="22"/>
      <c r="I351" s="54"/>
      <c r="J351" s="54"/>
      <c r="K351" s="54"/>
      <c r="L351" s="54"/>
      <c r="M351" s="54"/>
      <c r="N351" s="54"/>
    </row>
    <row r="352" spans="1:14" outlineLevel="1">
      <c r="A352" s="24" t="s">
        <v>414</v>
      </c>
      <c r="B352" s="53" t="s">
        <v>392</v>
      </c>
      <c r="H352" s="22"/>
      <c r="I352" s="54"/>
      <c r="J352" s="54"/>
      <c r="K352" s="54"/>
      <c r="L352" s="54"/>
      <c r="M352" s="54"/>
      <c r="N352" s="54"/>
    </row>
    <row r="353" spans="1:14" outlineLevel="1">
      <c r="A353" s="24" t="s">
        <v>415</v>
      </c>
      <c r="B353" s="53" t="s">
        <v>392</v>
      </c>
      <c r="H353" s="22"/>
      <c r="I353" s="54"/>
      <c r="J353" s="54"/>
      <c r="K353" s="54"/>
      <c r="L353" s="54"/>
      <c r="M353" s="54"/>
      <c r="N353" s="54"/>
    </row>
    <row r="354" spans="1:14" outlineLevel="1">
      <c r="A354" s="24" t="s">
        <v>416</v>
      </c>
      <c r="B354" s="53" t="s">
        <v>392</v>
      </c>
      <c r="H354" s="22"/>
      <c r="I354" s="54"/>
      <c r="J354" s="54"/>
      <c r="K354" s="54"/>
      <c r="L354" s="54"/>
      <c r="M354" s="54"/>
      <c r="N354" s="54"/>
    </row>
    <row r="355" spans="1:14" outlineLevel="1">
      <c r="A355" s="24" t="s">
        <v>417</v>
      </c>
      <c r="B355" s="53" t="s">
        <v>392</v>
      </c>
      <c r="H355" s="22"/>
      <c r="I355" s="54"/>
      <c r="J355" s="54"/>
      <c r="K355" s="54"/>
      <c r="L355" s="54"/>
      <c r="M355" s="54"/>
      <c r="N355" s="54"/>
    </row>
    <row r="356" spans="1:14" outlineLevel="1">
      <c r="A356" s="24" t="s">
        <v>418</v>
      </c>
      <c r="B356" s="53" t="s">
        <v>392</v>
      </c>
      <c r="H356" s="22"/>
      <c r="I356" s="54"/>
      <c r="J356" s="54"/>
      <c r="K356" s="54"/>
      <c r="L356" s="54"/>
      <c r="M356" s="54"/>
      <c r="N356" s="54"/>
    </row>
    <row r="357" spans="1:14" outlineLevel="1">
      <c r="A357" s="24" t="s">
        <v>419</v>
      </c>
      <c r="B357" s="53" t="s">
        <v>392</v>
      </c>
      <c r="H357" s="22"/>
      <c r="I357" s="54"/>
      <c r="J357" s="54"/>
      <c r="K357" s="54"/>
      <c r="L357" s="54"/>
      <c r="M357" s="54"/>
      <c r="N357" s="54"/>
    </row>
    <row r="358" spans="1:14" outlineLevel="1">
      <c r="A358" s="24" t="s">
        <v>420</v>
      </c>
      <c r="B358" s="53" t="s">
        <v>392</v>
      </c>
      <c r="H358" s="22"/>
      <c r="I358" s="54"/>
      <c r="J358" s="54"/>
      <c r="K358" s="54"/>
      <c r="L358" s="54"/>
      <c r="M358" s="54"/>
      <c r="N358" s="54"/>
    </row>
    <row r="359" spans="1:14" outlineLevel="1">
      <c r="A359" s="24" t="s">
        <v>421</v>
      </c>
      <c r="B359" s="53" t="s">
        <v>392</v>
      </c>
      <c r="H359" s="22"/>
      <c r="I359" s="54"/>
      <c r="J359" s="54"/>
      <c r="K359" s="54"/>
      <c r="L359" s="54"/>
      <c r="M359" s="54"/>
      <c r="N359" s="54"/>
    </row>
    <row r="360" spans="1:14" outlineLevel="1">
      <c r="A360" s="24" t="s">
        <v>422</v>
      </c>
      <c r="B360" s="53" t="s">
        <v>392</v>
      </c>
      <c r="H360" s="22"/>
      <c r="I360" s="54"/>
      <c r="J360" s="54"/>
      <c r="K360" s="54"/>
      <c r="L360" s="54"/>
      <c r="M360" s="54"/>
      <c r="N360" s="54"/>
    </row>
    <row r="361" spans="1:14" outlineLevel="1">
      <c r="A361" s="24" t="s">
        <v>423</v>
      </c>
      <c r="B361" s="53" t="s">
        <v>392</v>
      </c>
      <c r="H361" s="22"/>
      <c r="I361" s="54"/>
      <c r="J361" s="54"/>
      <c r="K361" s="54"/>
      <c r="L361" s="54"/>
      <c r="M361" s="54"/>
      <c r="N361" s="54"/>
    </row>
    <row r="362" spans="1:14" outlineLevel="1">
      <c r="A362" s="24" t="s">
        <v>424</v>
      </c>
      <c r="B362" s="53" t="s">
        <v>392</v>
      </c>
      <c r="H362" s="22"/>
      <c r="I362" s="54"/>
      <c r="J362" s="54"/>
      <c r="K362" s="54"/>
      <c r="L362" s="54"/>
      <c r="M362" s="54"/>
      <c r="N362" s="54"/>
    </row>
    <row r="363" spans="1:14" outlineLevel="1">
      <c r="A363" s="24" t="s">
        <v>425</v>
      </c>
      <c r="B363" s="53" t="s">
        <v>392</v>
      </c>
      <c r="H363" s="22"/>
      <c r="I363" s="54"/>
      <c r="J363" s="54"/>
      <c r="K363" s="54"/>
      <c r="L363" s="54"/>
      <c r="M363" s="54"/>
      <c r="N363" s="54"/>
    </row>
    <row r="364" spans="1:14" outlineLevel="1">
      <c r="A364" s="24" t="s">
        <v>426</v>
      </c>
      <c r="B364" s="53" t="s">
        <v>392</v>
      </c>
      <c r="H364" s="22"/>
      <c r="I364" s="54"/>
      <c r="J364" s="54"/>
      <c r="K364" s="54"/>
      <c r="L364" s="54"/>
      <c r="M364" s="54"/>
      <c r="N364" s="54"/>
    </row>
    <row r="365" spans="1:14" outlineLevel="1">
      <c r="A365" s="24" t="s">
        <v>427</v>
      </c>
      <c r="B365" s="53" t="s">
        <v>392</v>
      </c>
      <c r="H365" s="22"/>
      <c r="I365" s="54"/>
      <c r="J365" s="54"/>
      <c r="K365" s="54"/>
      <c r="L365" s="54"/>
      <c r="M365" s="54"/>
      <c r="N365" s="54"/>
    </row>
    <row r="366" spans="1:14">
      <c r="H366" s="22"/>
      <c r="I366" s="54"/>
      <c r="J366" s="54"/>
      <c r="K366" s="54"/>
      <c r="L366" s="54"/>
      <c r="M366" s="54"/>
      <c r="N366" s="54"/>
    </row>
    <row r="367" spans="1:14">
      <c r="H367" s="22"/>
      <c r="I367" s="54"/>
      <c r="J367" s="54"/>
      <c r="K367" s="54"/>
      <c r="L367" s="54"/>
      <c r="M367" s="54"/>
      <c r="N367" s="54"/>
    </row>
    <row r="368" spans="1:14">
      <c r="H368" s="22"/>
      <c r="I368" s="54"/>
      <c r="J368" s="54"/>
      <c r="K368" s="54"/>
      <c r="L368" s="54"/>
      <c r="M368" s="54"/>
      <c r="N368" s="54"/>
    </row>
    <row r="369" spans="1:14">
      <c r="A369" s="54"/>
      <c r="B369" s="54"/>
      <c r="C369" s="54"/>
      <c r="D369" s="54"/>
      <c r="E369" s="54"/>
      <c r="F369" s="54"/>
      <c r="G369" s="54"/>
      <c r="H369" s="22"/>
      <c r="I369" s="54"/>
      <c r="J369" s="54"/>
      <c r="K369" s="54"/>
      <c r="L369" s="54"/>
      <c r="M369" s="54"/>
      <c r="N369" s="54"/>
    </row>
    <row r="370" spans="1:14">
      <c r="A370" s="54"/>
      <c r="B370" s="54"/>
      <c r="C370" s="54"/>
      <c r="D370" s="54"/>
      <c r="E370" s="54"/>
      <c r="F370" s="54"/>
      <c r="G370" s="54"/>
      <c r="H370" s="22"/>
      <c r="I370" s="54"/>
      <c r="J370" s="54"/>
      <c r="K370" s="54"/>
      <c r="L370" s="54"/>
      <c r="M370" s="54"/>
      <c r="N370" s="54"/>
    </row>
    <row r="371" spans="1:14">
      <c r="A371" s="54"/>
      <c r="B371" s="54"/>
      <c r="C371" s="54"/>
      <c r="D371" s="54"/>
      <c r="E371" s="54"/>
      <c r="F371" s="54"/>
      <c r="G371" s="54"/>
      <c r="H371" s="22"/>
      <c r="I371" s="54"/>
      <c r="J371" s="54"/>
      <c r="K371" s="54"/>
      <c r="L371" s="54"/>
      <c r="M371" s="54"/>
      <c r="N371" s="54"/>
    </row>
    <row r="372" spans="1:14">
      <c r="A372" s="54"/>
      <c r="B372" s="54"/>
      <c r="C372" s="54"/>
      <c r="D372" s="54"/>
      <c r="E372" s="54"/>
      <c r="F372" s="54"/>
      <c r="G372" s="54"/>
      <c r="H372" s="22"/>
      <c r="I372" s="54"/>
      <c r="J372" s="54"/>
      <c r="K372" s="54"/>
      <c r="L372" s="54"/>
      <c r="M372" s="54"/>
      <c r="N372" s="54"/>
    </row>
    <row r="373" spans="1:14">
      <c r="A373" s="54"/>
      <c r="B373" s="54"/>
      <c r="C373" s="54"/>
      <c r="D373" s="54"/>
      <c r="E373" s="54"/>
      <c r="F373" s="54"/>
      <c r="G373" s="54"/>
      <c r="H373" s="22"/>
      <c r="I373" s="54"/>
      <c r="J373" s="54"/>
      <c r="K373" s="54"/>
      <c r="L373" s="54"/>
      <c r="M373" s="54"/>
      <c r="N373" s="54"/>
    </row>
    <row r="374" spans="1:14">
      <c r="A374" s="54"/>
      <c r="B374" s="54"/>
      <c r="C374" s="54"/>
      <c r="D374" s="54"/>
      <c r="E374" s="54"/>
      <c r="F374" s="54"/>
      <c r="G374" s="54"/>
      <c r="H374" s="22"/>
      <c r="I374" s="54"/>
      <c r="J374" s="54"/>
      <c r="K374" s="54"/>
      <c r="L374" s="54"/>
      <c r="M374" s="54"/>
      <c r="N374" s="54"/>
    </row>
    <row r="375" spans="1:14">
      <c r="A375" s="54"/>
      <c r="B375" s="54"/>
      <c r="C375" s="54"/>
      <c r="D375" s="54"/>
      <c r="E375" s="54"/>
      <c r="F375" s="54"/>
      <c r="G375" s="54"/>
      <c r="H375" s="22"/>
      <c r="I375" s="54"/>
      <c r="J375" s="54"/>
      <c r="K375" s="54"/>
      <c r="L375" s="54"/>
      <c r="M375" s="54"/>
      <c r="N375" s="54"/>
    </row>
    <row r="376" spans="1:14">
      <c r="A376" s="54"/>
      <c r="B376" s="54"/>
      <c r="C376" s="54"/>
      <c r="D376" s="54"/>
      <c r="E376" s="54"/>
      <c r="F376" s="54"/>
      <c r="G376" s="54"/>
      <c r="H376" s="22"/>
      <c r="I376" s="54"/>
      <c r="J376" s="54"/>
      <c r="K376" s="54"/>
      <c r="L376" s="54"/>
      <c r="M376" s="54"/>
      <c r="N376" s="54"/>
    </row>
    <row r="377" spans="1:14">
      <c r="A377" s="54"/>
      <c r="B377" s="54"/>
      <c r="C377" s="54"/>
      <c r="D377" s="54"/>
      <c r="E377" s="54"/>
      <c r="F377" s="54"/>
      <c r="G377" s="54"/>
      <c r="H377" s="22"/>
      <c r="I377" s="54"/>
      <c r="J377" s="54"/>
      <c r="K377" s="54"/>
      <c r="L377" s="54"/>
      <c r="M377" s="54"/>
      <c r="N377" s="54"/>
    </row>
    <row r="378" spans="1:14">
      <c r="A378" s="54"/>
      <c r="B378" s="54"/>
      <c r="C378" s="54"/>
      <c r="D378" s="54"/>
      <c r="E378" s="54"/>
      <c r="F378" s="54"/>
      <c r="G378" s="54"/>
      <c r="H378" s="22"/>
      <c r="I378" s="54"/>
      <c r="J378" s="54"/>
      <c r="K378" s="54"/>
      <c r="L378" s="54"/>
      <c r="M378" s="54"/>
      <c r="N378" s="54"/>
    </row>
    <row r="379" spans="1:14">
      <c r="A379" s="54"/>
      <c r="B379" s="54"/>
      <c r="C379" s="54"/>
      <c r="D379" s="54"/>
      <c r="E379" s="54"/>
      <c r="F379" s="54"/>
      <c r="G379" s="54"/>
      <c r="H379" s="22"/>
      <c r="I379" s="54"/>
      <c r="J379" s="54"/>
      <c r="K379" s="54"/>
      <c r="L379" s="54"/>
      <c r="M379" s="54"/>
      <c r="N379" s="54"/>
    </row>
    <row r="380" spans="1:14">
      <c r="A380" s="54"/>
      <c r="B380" s="54"/>
      <c r="C380" s="54"/>
      <c r="D380" s="54"/>
      <c r="E380" s="54"/>
      <c r="F380" s="54"/>
      <c r="G380" s="54"/>
      <c r="H380" s="22"/>
      <c r="I380" s="54"/>
      <c r="J380" s="54"/>
      <c r="K380" s="54"/>
      <c r="L380" s="54"/>
      <c r="M380" s="54"/>
      <c r="N380" s="54"/>
    </row>
    <row r="381" spans="1:14">
      <c r="A381" s="54"/>
      <c r="B381" s="54"/>
      <c r="C381" s="54"/>
      <c r="D381" s="54"/>
      <c r="E381" s="54"/>
      <c r="F381" s="54"/>
      <c r="G381" s="54"/>
      <c r="H381" s="22"/>
      <c r="I381" s="54"/>
      <c r="J381" s="54"/>
      <c r="K381" s="54"/>
      <c r="L381" s="54"/>
      <c r="M381" s="54"/>
      <c r="N381" s="54"/>
    </row>
    <row r="382" spans="1:14">
      <c r="A382" s="54"/>
      <c r="B382" s="54"/>
      <c r="C382" s="54"/>
      <c r="D382" s="54"/>
      <c r="E382" s="54"/>
      <c r="F382" s="54"/>
      <c r="G382" s="54"/>
      <c r="H382" s="22"/>
      <c r="I382" s="54"/>
      <c r="J382" s="54"/>
      <c r="K382" s="54"/>
      <c r="L382" s="54"/>
      <c r="M382" s="54"/>
      <c r="N382" s="54"/>
    </row>
    <row r="383" spans="1:14">
      <c r="A383" s="54"/>
      <c r="B383" s="54"/>
      <c r="C383" s="54"/>
      <c r="D383" s="54"/>
      <c r="E383" s="54"/>
      <c r="F383" s="54"/>
      <c r="G383" s="54"/>
      <c r="H383" s="22"/>
      <c r="I383" s="54"/>
      <c r="J383" s="54"/>
      <c r="K383" s="54"/>
      <c r="L383" s="54"/>
      <c r="M383" s="54"/>
      <c r="N383" s="54"/>
    </row>
    <row r="384" spans="1:14">
      <c r="A384" s="54"/>
      <c r="B384" s="54"/>
      <c r="C384" s="54"/>
      <c r="D384" s="54"/>
      <c r="E384" s="54"/>
      <c r="F384" s="54"/>
      <c r="G384" s="54"/>
      <c r="H384" s="22"/>
      <c r="I384" s="54"/>
      <c r="J384" s="54"/>
      <c r="K384" s="54"/>
      <c r="L384" s="54"/>
      <c r="M384" s="54"/>
      <c r="N384" s="54"/>
    </row>
    <row r="385" spans="1:14">
      <c r="A385" s="54"/>
      <c r="B385" s="54"/>
      <c r="C385" s="54"/>
      <c r="D385" s="54"/>
      <c r="E385" s="54"/>
      <c r="F385" s="54"/>
      <c r="G385" s="54"/>
      <c r="H385" s="22"/>
      <c r="I385" s="54"/>
      <c r="J385" s="54"/>
      <c r="K385" s="54"/>
      <c r="L385" s="54"/>
      <c r="M385" s="54"/>
      <c r="N385" s="54"/>
    </row>
    <row r="386" spans="1:14">
      <c r="A386" s="54"/>
      <c r="B386" s="54"/>
      <c r="C386" s="54"/>
      <c r="D386" s="54"/>
      <c r="E386" s="54"/>
      <c r="F386" s="54"/>
      <c r="G386" s="54"/>
      <c r="H386" s="22"/>
      <c r="I386" s="54"/>
      <c r="J386" s="54"/>
      <c r="K386" s="54"/>
      <c r="L386" s="54"/>
      <c r="M386" s="54"/>
      <c r="N386" s="54"/>
    </row>
    <row r="387" spans="1:14">
      <c r="A387" s="54"/>
      <c r="B387" s="54"/>
      <c r="C387" s="54"/>
      <c r="D387" s="54"/>
      <c r="E387" s="54"/>
      <c r="F387" s="54"/>
      <c r="G387" s="54"/>
      <c r="H387" s="22"/>
      <c r="I387" s="54"/>
      <c r="J387" s="54"/>
      <c r="K387" s="54"/>
      <c r="L387" s="54"/>
      <c r="M387" s="54"/>
      <c r="N387" s="54"/>
    </row>
    <row r="388" spans="1:14">
      <c r="A388" s="54"/>
      <c r="B388" s="54"/>
      <c r="C388" s="54"/>
      <c r="D388" s="54"/>
      <c r="E388" s="54"/>
      <c r="F388" s="54"/>
      <c r="G388" s="54"/>
      <c r="H388" s="22"/>
      <c r="I388" s="54"/>
      <c r="J388" s="54"/>
      <c r="K388" s="54"/>
      <c r="L388" s="54"/>
      <c r="M388" s="54"/>
      <c r="N388" s="54"/>
    </row>
    <row r="389" spans="1:14">
      <c r="A389" s="54"/>
      <c r="B389" s="54"/>
      <c r="C389" s="54"/>
      <c r="D389" s="54"/>
      <c r="E389" s="54"/>
      <c r="F389" s="54"/>
      <c r="G389" s="54"/>
      <c r="H389" s="22"/>
      <c r="I389" s="54"/>
      <c r="J389" s="54"/>
      <c r="K389" s="54"/>
      <c r="L389" s="54"/>
      <c r="M389" s="54"/>
      <c r="N389" s="54"/>
    </row>
    <row r="390" spans="1:14">
      <c r="A390" s="54"/>
      <c r="B390" s="54"/>
      <c r="C390" s="54"/>
      <c r="D390" s="54"/>
      <c r="E390" s="54"/>
      <c r="F390" s="54"/>
      <c r="G390" s="54"/>
      <c r="H390" s="22"/>
      <c r="I390" s="54"/>
      <c r="J390" s="54"/>
      <c r="K390" s="54"/>
      <c r="L390" s="54"/>
      <c r="M390" s="54"/>
      <c r="N390" s="54"/>
    </row>
    <row r="391" spans="1:14">
      <c r="A391" s="54"/>
      <c r="B391" s="54"/>
      <c r="C391" s="54"/>
      <c r="D391" s="54"/>
      <c r="E391" s="54"/>
      <c r="F391" s="54"/>
      <c r="G391" s="54"/>
      <c r="H391" s="22"/>
      <c r="I391" s="54"/>
      <c r="J391" s="54"/>
      <c r="K391" s="54"/>
      <c r="L391" s="54"/>
      <c r="M391" s="54"/>
      <c r="N391" s="54"/>
    </row>
    <row r="392" spans="1:14">
      <c r="A392" s="54"/>
      <c r="B392" s="54"/>
      <c r="C392" s="54"/>
      <c r="D392" s="54"/>
      <c r="E392" s="54"/>
      <c r="F392" s="54"/>
      <c r="G392" s="54"/>
      <c r="H392" s="22"/>
      <c r="I392" s="54"/>
      <c r="J392" s="54"/>
      <c r="K392" s="54"/>
      <c r="L392" s="54"/>
      <c r="M392" s="54"/>
      <c r="N392" s="54"/>
    </row>
    <row r="393" spans="1:14">
      <c r="A393" s="54"/>
      <c r="B393" s="54"/>
      <c r="C393" s="54"/>
      <c r="D393" s="54"/>
      <c r="E393" s="54"/>
      <c r="F393" s="54"/>
      <c r="G393" s="54"/>
      <c r="H393" s="22"/>
      <c r="I393" s="54"/>
      <c r="J393" s="54"/>
      <c r="K393" s="54"/>
      <c r="L393" s="54"/>
      <c r="M393" s="54"/>
      <c r="N393" s="54"/>
    </row>
    <row r="394" spans="1:14">
      <c r="A394" s="54"/>
      <c r="B394" s="54"/>
      <c r="C394" s="54"/>
      <c r="D394" s="54"/>
      <c r="E394" s="54"/>
      <c r="F394" s="54"/>
      <c r="G394" s="54"/>
      <c r="H394" s="22"/>
      <c r="I394" s="54"/>
      <c r="J394" s="54"/>
      <c r="K394" s="54"/>
      <c r="L394" s="54"/>
      <c r="M394" s="54"/>
      <c r="N394" s="54"/>
    </row>
    <row r="395" spans="1:14">
      <c r="A395" s="54"/>
      <c r="B395" s="54"/>
      <c r="C395" s="54"/>
      <c r="D395" s="54"/>
      <c r="E395" s="54"/>
      <c r="F395" s="54"/>
      <c r="G395" s="54"/>
      <c r="H395" s="22"/>
      <c r="I395" s="54"/>
      <c r="J395" s="54"/>
      <c r="K395" s="54"/>
      <c r="L395" s="54"/>
      <c r="M395" s="54"/>
      <c r="N395" s="54"/>
    </row>
    <row r="396" spans="1:14">
      <c r="A396" s="54"/>
      <c r="B396" s="54"/>
      <c r="C396" s="54"/>
      <c r="D396" s="54"/>
      <c r="E396" s="54"/>
      <c r="F396" s="54"/>
      <c r="G396" s="54"/>
      <c r="H396" s="22"/>
      <c r="I396" s="54"/>
      <c r="J396" s="54"/>
      <c r="K396" s="54"/>
      <c r="L396" s="54"/>
      <c r="M396" s="54"/>
      <c r="N396" s="54"/>
    </row>
    <row r="397" spans="1:14">
      <c r="A397" s="54"/>
      <c r="B397" s="54"/>
      <c r="C397" s="54"/>
      <c r="D397" s="54"/>
      <c r="E397" s="54"/>
      <c r="F397" s="54"/>
      <c r="G397" s="54"/>
      <c r="H397" s="22"/>
      <c r="I397" s="54"/>
      <c r="J397" s="54"/>
      <c r="K397" s="54"/>
      <c r="L397" s="54"/>
      <c r="M397" s="54"/>
      <c r="N397" s="54"/>
    </row>
    <row r="398" spans="1:14">
      <c r="A398" s="54"/>
      <c r="B398" s="54"/>
      <c r="C398" s="54"/>
      <c r="D398" s="54"/>
      <c r="E398" s="54"/>
      <c r="F398" s="54"/>
      <c r="G398" s="54"/>
      <c r="H398" s="22"/>
      <c r="I398" s="54"/>
      <c r="J398" s="54"/>
      <c r="K398" s="54"/>
      <c r="L398" s="54"/>
      <c r="M398" s="54"/>
      <c r="N398" s="54"/>
    </row>
    <row r="399" spans="1:14">
      <c r="A399" s="54"/>
      <c r="B399" s="54"/>
      <c r="C399" s="54"/>
      <c r="D399" s="54"/>
      <c r="E399" s="54"/>
      <c r="F399" s="54"/>
      <c r="G399" s="54"/>
      <c r="H399" s="22"/>
      <c r="I399" s="54"/>
      <c r="J399" s="54"/>
      <c r="K399" s="54"/>
      <c r="L399" s="54"/>
      <c r="M399" s="54"/>
      <c r="N399" s="54"/>
    </row>
    <row r="400" spans="1:14">
      <c r="A400" s="54"/>
      <c r="B400" s="54"/>
      <c r="C400" s="54"/>
      <c r="D400" s="54"/>
      <c r="E400" s="54"/>
      <c r="F400" s="54"/>
      <c r="G400" s="54"/>
      <c r="H400" s="22"/>
      <c r="I400" s="54"/>
      <c r="J400" s="54"/>
      <c r="K400" s="54"/>
      <c r="L400" s="54"/>
      <c r="M400" s="54"/>
      <c r="N400" s="54"/>
    </row>
    <row r="401" spans="1:14">
      <c r="A401" s="54"/>
      <c r="B401" s="54"/>
      <c r="C401" s="54"/>
      <c r="D401" s="54"/>
      <c r="E401" s="54"/>
      <c r="F401" s="54"/>
      <c r="G401" s="54"/>
      <c r="H401" s="22"/>
      <c r="I401" s="54"/>
      <c r="J401" s="54"/>
      <c r="K401" s="54"/>
      <c r="L401" s="54"/>
      <c r="M401" s="54"/>
      <c r="N401" s="54"/>
    </row>
    <row r="402" spans="1:14">
      <c r="A402" s="54"/>
      <c r="B402" s="54"/>
      <c r="C402" s="54"/>
      <c r="D402" s="54"/>
      <c r="E402" s="54"/>
      <c r="F402" s="54"/>
      <c r="G402" s="54"/>
      <c r="H402" s="22"/>
      <c r="I402" s="54"/>
      <c r="J402" s="54"/>
      <c r="K402" s="54"/>
      <c r="L402" s="54"/>
      <c r="M402" s="54"/>
      <c r="N402" s="54"/>
    </row>
    <row r="403" spans="1:14">
      <c r="A403" s="54"/>
      <c r="B403" s="54"/>
      <c r="C403" s="54"/>
      <c r="D403" s="54"/>
      <c r="E403" s="54"/>
      <c r="F403" s="54"/>
      <c r="G403" s="54"/>
      <c r="H403" s="22"/>
      <c r="I403" s="54"/>
      <c r="J403" s="54"/>
      <c r="K403" s="54"/>
      <c r="L403" s="54"/>
      <c r="M403" s="54"/>
      <c r="N403" s="54"/>
    </row>
    <row r="404" spans="1:14">
      <c r="A404" s="54"/>
      <c r="B404" s="54"/>
      <c r="C404" s="54"/>
      <c r="D404" s="54"/>
      <c r="E404" s="54"/>
      <c r="F404" s="54"/>
      <c r="G404" s="54"/>
      <c r="H404" s="22"/>
      <c r="I404" s="54"/>
      <c r="J404" s="54"/>
      <c r="K404" s="54"/>
      <c r="L404" s="54"/>
      <c r="M404" s="54"/>
      <c r="N404" s="54"/>
    </row>
    <row r="405" spans="1:14">
      <c r="A405" s="54"/>
      <c r="B405" s="54"/>
      <c r="C405" s="54"/>
      <c r="D405" s="54"/>
      <c r="E405" s="54"/>
      <c r="F405" s="54"/>
      <c r="G405" s="54"/>
      <c r="H405" s="22"/>
      <c r="I405" s="54"/>
      <c r="J405" s="54"/>
      <c r="K405" s="54"/>
      <c r="L405" s="54"/>
      <c r="M405" s="54"/>
      <c r="N405" s="54"/>
    </row>
    <row r="406" spans="1:14">
      <c r="A406" s="54"/>
      <c r="B406" s="54"/>
      <c r="C406" s="54"/>
      <c r="D406" s="54"/>
      <c r="E406" s="54"/>
      <c r="F406" s="54"/>
      <c r="G406" s="54"/>
      <c r="H406" s="22"/>
      <c r="I406" s="54"/>
      <c r="J406" s="54"/>
      <c r="K406" s="54"/>
      <c r="L406" s="54"/>
      <c r="M406" s="54"/>
      <c r="N406" s="54"/>
    </row>
    <row r="407" spans="1:14">
      <c r="A407" s="54"/>
      <c r="B407" s="54"/>
      <c r="C407" s="54"/>
      <c r="D407" s="54"/>
      <c r="E407" s="54"/>
      <c r="F407" s="54"/>
      <c r="G407" s="54"/>
      <c r="H407" s="22"/>
      <c r="I407" s="54"/>
      <c r="J407" s="54"/>
      <c r="K407" s="54"/>
      <c r="L407" s="54"/>
      <c r="M407" s="54"/>
      <c r="N407" s="54"/>
    </row>
    <row r="408" spans="1:14">
      <c r="A408" s="54"/>
      <c r="B408" s="54"/>
      <c r="C408" s="54"/>
      <c r="D408" s="54"/>
      <c r="E408" s="54"/>
      <c r="F408" s="54"/>
      <c r="G408" s="54"/>
      <c r="H408" s="22"/>
      <c r="I408" s="54"/>
      <c r="J408" s="54"/>
      <c r="K408" s="54"/>
      <c r="L408" s="54"/>
      <c r="M408" s="54"/>
      <c r="N408" s="54"/>
    </row>
    <row r="409" spans="1:14">
      <c r="A409" s="54"/>
      <c r="B409" s="54"/>
      <c r="C409" s="54"/>
      <c r="D409" s="54"/>
      <c r="E409" s="54"/>
      <c r="F409" s="54"/>
      <c r="G409" s="54"/>
      <c r="H409" s="22"/>
      <c r="I409" s="54"/>
      <c r="J409" s="54"/>
      <c r="K409" s="54"/>
      <c r="L409" s="54"/>
      <c r="M409" s="54"/>
      <c r="N409" s="54"/>
    </row>
    <row r="410" spans="1:14">
      <c r="A410" s="54"/>
      <c r="B410" s="54"/>
      <c r="C410" s="54"/>
      <c r="D410" s="54"/>
      <c r="E410" s="54"/>
      <c r="F410" s="54"/>
      <c r="G410" s="54"/>
      <c r="H410" s="22"/>
      <c r="I410" s="54"/>
      <c r="J410" s="54"/>
      <c r="K410" s="54"/>
      <c r="L410" s="54"/>
      <c r="M410" s="54"/>
      <c r="N410" s="54"/>
    </row>
    <row r="411" spans="1:14">
      <c r="A411" s="54"/>
      <c r="B411" s="54"/>
      <c r="C411" s="54"/>
      <c r="D411" s="54"/>
      <c r="E411" s="54"/>
      <c r="F411" s="54"/>
      <c r="G411" s="54"/>
      <c r="H411" s="22"/>
      <c r="I411" s="54"/>
      <c r="J411" s="54"/>
      <c r="K411" s="54"/>
      <c r="L411" s="54"/>
      <c r="M411" s="54"/>
      <c r="N411" s="54"/>
    </row>
    <row r="412" spans="1:14">
      <c r="A412" s="54"/>
      <c r="B412" s="54"/>
      <c r="C412" s="54"/>
      <c r="D412" s="54"/>
      <c r="E412" s="54"/>
      <c r="F412" s="54"/>
      <c r="G412" s="54"/>
      <c r="H412" s="22"/>
      <c r="I412" s="54"/>
      <c r="J412" s="54"/>
      <c r="K412" s="54"/>
      <c r="L412" s="54"/>
      <c r="M412" s="54"/>
      <c r="N412" s="54"/>
    </row>
    <row r="413" spans="1:14">
      <c r="A413" s="54"/>
      <c r="B413" s="54"/>
      <c r="C413" s="54"/>
      <c r="D413" s="54"/>
      <c r="E413" s="54"/>
      <c r="F413" s="54"/>
      <c r="G413" s="54"/>
      <c r="H413" s="22"/>
      <c r="I413" s="54"/>
      <c r="J413" s="54"/>
      <c r="K413" s="54"/>
      <c r="L413" s="54"/>
      <c r="M413" s="54"/>
      <c r="N413" s="54"/>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3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664466BD-B8C5-403A-8C57-520C27FB22FD}"/>
    <hyperlink ref="C229" r:id="rId5" xr:uid="{C3BADE86-AB96-4BDB-944B-828AB4C51F2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Normal="100" workbookViewId="0">
      <selection activeCell="C241" sqref="C241:C247"/>
    </sheetView>
  </sheetViews>
  <sheetFormatPr defaultColWidth="8.88671875" defaultRowHeight="14.4" outlineLevelRow="1"/>
  <cols>
    <col min="1" max="1" width="13.88671875" style="95" customWidth="1"/>
    <col min="2" max="2" width="60.88671875" style="95" customWidth="1"/>
    <col min="3" max="3" width="41" style="95" customWidth="1"/>
    <col min="4" max="4" width="40.88671875" style="95" customWidth="1"/>
    <col min="5" max="5" width="6.6640625" style="95" customWidth="1"/>
    <col min="6" max="6" width="41.5546875" style="95" customWidth="1"/>
    <col min="7" max="7" width="41.5546875" style="90" customWidth="1"/>
    <col min="8" max="16384" width="8.88671875" style="91"/>
  </cols>
  <sheetData>
    <row r="1" spans="1:7" ht="31.2">
      <c r="A1" s="135" t="s">
        <v>428</v>
      </c>
      <c r="B1" s="135"/>
      <c r="C1" s="90"/>
      <c r="D1" s="90"/>
      <c r="E1" s="90"/>
      <c r="F1" s="143" t="s">
        <v>1853</v>
      </c>
    </row>
    <row r="2" spans="1:7" ht="15" thickBot="1">
      <c r="A2" s="90"/>
      <c r="B2" s="90"/>
      <c r="C2" s="90"/>
      <c r="D2" s="90"/>
      <c r="E2" s="90"/>
      <c r="F2" s="90"/>
    </row>
    <row r="3" spans="1:7" ht="18.600000000000001" thickBot="1">
      <c r="A3" s="92"/>
      <c r="B3" s="93" t="s">
        <v>22</v>
      </c>
      <c r="C3" s="94" t="s">
        <v>183</v>
      </c>
      <c r="D3" s="92"/>
      <c r="E3" s="92"/>
      <c r="F3" s="90"/>
      <c r="G3" s="92"/>
    </row>
    <row r="4" spans="1:7" ht="15" thickBot="1"/>
    <row r="5" spans="1:7" ht="18">
      <c r="A5" s="96"/>
      <c r="B5" s="97" t="s">
        <v>429</v>
      </c>
      <c r="C5" s="96"/>
      <c r="E5" s="98"/>
      <c r="F5" s="98"/>
    </row>
    <row r="6" spans="1:7">
      <c r="B6" s="99" t="s">
        <v>430</v>
      </c>
    </row>
    <row r="7" spans="1:7">
      <c r="B7" s="100" t="s">
        <v>431</v>
      </c>
    </row>
    <row r="8" spans="1:7" ht="15" thickBot="1">
      <c r="B8" s="101" t="s">
        <v>432</v>
      </c>
    </row>
    <row r="9" spans="1:7">
      <c r="B9" s="102"/>
    </row>
    <row r="10" spans="1:7" ht="36">
      <c r="A10" s="103" t="s">
        <v>32</v>
      </c>
      <c r="B10" s="103" t="s">
        <v>430</v>
      </c>
      <c r="C10" s="104"/>
      <c r="D10" s="104"/>
      <c r="E10" s="104"/>
      <c r="F10" s="104"/>
      <c r="G10" s="105"/>
    </row>
    <row r="11" spans="1:7" ht="15" customHeight="1">
      <c r="A11" s="106"/>
      <c r="B11" s="107" t="s">
        <v>433</v>
      </c>
      <c r="C11" s="106" t="s">
        <v>64</v>
      </c>
      <c r="D11" s="106"/>
      <c r="E11" s="106"/>
      <c r="F11" s="108" t="s">
        <v>434</v>
      </c>
      <c r="G11" s="108"/>
    </row>
    <row r="12" spans="1:7">
      <c r="A12" s="95" t="s">
        <v>435</v>
      </c>
      <c r="B12" s="95" t="s">
        <v>436</v>
      </c>
      <c r="C12" s="186">
        <v>50601</v>
      </c>
      <c r="F12" s="154">
        <f>IF($C$15=0,"",IF(C12="[for completion]","",C12/$C$15))</f>
        <v>1</v>
      </c>
    </row>
    <row r="13" spans="1:7">
      <c r="A13" s="95" t="s">
        <v>437</v>
      </c>
      <c r="B13" s="95" t="s">
        <v>438</v>
      </c>
      <c r="C13" s="186">
        <v>0</v>
      </c>
      <c r="F13" s="154">
        <f>IF($C$15=0,"",IF(C13="[for completion]","",C13/$C$15))</f>
        <v>0</v>
      </c>
    </row>
    <row r="14" spans="1:7">
      <c r="A14" s="95" t="s">
        <v>439</v>
      </c>
      <c r="B14" s="95" t="s">
        <v>97</v>
      </c>
      <c r="C14" s="155">
        <v>0</v>
      </c>
      <c r="F14" s="154">
        <f>IF($C$15=0,"",IF(C14="[for completion]","",C14/$C$15))</f>
        <v>0</v>
      </c>
    </row>
    <row r="15" spans="1:7">
      <c r="A15" s="95" t="s">
        <v>440</v>
      </c>
      <c r="B15" s="110" t="s">
        <v>99</v>
      </c>
      <c r="C15" s="155">
        <f>SUM(C12:C14)</f>
        <v>50601</v>
      </c>
      <c r="F15" s="129">
        <f>SUM(F12:F14)</f>
        <v>1</v>
      </c>
    </row>
    <row r="16" spans="1:7" hidden="1" outlineLevel="1">
      <c r="A16" s="95" t="s">
        <v>441</v>
      </c>
      <c r="B16" s="112" t="s">
        <v>442</v>
      </c>
      <c r="C16" s="155"/>
      <c r="F16" s="154">
        <f t="shared" ref="F16:F26" si="0">IF($C$15=0,"",IF(C16="[for completion]","",C16/$C$15))</f>
        <v>0</v>
      </c>
    </row>
    <row r="17" spans="1:7" hidden="1" outlineLevel="1">
      <c r="A17" s="95" t="s">
        <v>443</v>
      </c>
      <c r="B17" s="112" t="s">
        <v>1215</v>
      </c>
      <c r="C17" s="155"/>
      <c r="F17" s="154">
        <f t="shared" si="0"/>
        <v>0</v>
      </c>
    </row>
    <row r="18" spans="1:7" hidden="1" outlineLevel="1">
      <c r="A18" s="95" t="s">
        <v>444</v>
      </c>
      <c r="B18" s="112" t="s">
        <v>101</v>
      </c>
      <c r="C18" s="155"/>
      <c r="F18" s="154">
        <f t="shared" si="0"/>
        <v>0</v>
      </c>
    </row>
    <row r="19" spans="1:7" hidden="1" outlineLevel="1">
      <c r="A19" s="95" t="s">
        <v>445</v>
      </c>
      <c r="B19" s="112" t="s">
        <v>101</v>
      </c>
      <c r="C19" s="155"/>
      <c r="F19" s="154">
        <f t="shared" si="0"/>
        <v>0</v>
      </c>
    </row>
    <row r="20" spans="1:7" hidden="1" outlineLevel="1">
      <c r="A20" s="95" t="s">
        <v>446</v>
      </c>
      <c r="B20" s="112" t="s">
        <v>101</v>
      </c>
      <c r="C20" s="155"/>
      <c r="F20" s="154">
        <f t="shared" si="0"/>
        <v>0</v>
      </c>
    </row>
    <row r="21" spans="1:7" hidden="1" outlineLevel="1">
      <c r="A21" s="95" t="s">
        <v>447</v>
      </c>
      <c r="B21" s="112" t="s">
        <v>101</v>
      </c>
      <c r="C21" s="155"/>
      <c r="F21" s="154">
        <f t="shared" si="0"/>
        <v>0</v>
      </c>
    </row>
    <row r="22" spans="1:7" hidden="1" outlineLevel="1">
      <c r="A22" s="95" t="s">
        <v>448</v>
      </c>
      <c r="B22" s="112" t="s">
        <v>101</v>
      </c>
      <c r="C22" s="155"/>
      <c r="F22" s="154">
        <f t="shared" si="0"/>
        <v>0</v>
      </c>
    </row>
    <row r="23" spans="1:7" hidden="1" outlineLevel="1">
      <c r="A23" s="95" t="s">
        <v>449</v>
      </c>
      <c r="B23" s="112" t="s">
        <v>101</v>
      </c>
      <c r="C23" s="155"/>
      <c r="F23" s="154">
        <f t="shared" si="0"/>
        <v>0</v>
      </c>
    </row>
    <row r="24" spans="1:7" hidden="1" outlineLevel="1">
      <c r="A24" s="95" t="s">
        <v>450</v>
      </c>
      <c r="B24" s="112" t="s">
        <v>101</v>
      </c>
      <c r="C24" s="155"/>
      <c r="F24" s="154">
        <f t="shared" si="0"/>
        <v>0</v>
      </c>
    </row>
    <row r="25" spans="1:7" hidden="1" outlineLevel="1">
      <c r="A25" s="95" t="s">
        <v>451</v>
      </c>
      <c r="B25" s="112" t="s">
        <v>101</v>
      </c>
      <c r="C25" s="155"/>
      <c r="F25" s="154">
        <f t="shared" si="0"/>
        <v>0</v>
      </c>
    </row>
    <row r="26" spans="1:7" hidden="1" outlineLevel="1">
      <c r="A26" s="95" t="s">
        <v>452</v>
      </c>
      <c r="B26" s="112" t="s">
        <v>101</v>
      </c>
      <c r="C26" s="156"/>
      <c r="D26" s="91"/>
      <c r="E26" s="91"/>
      <c r="F26" s="154">
        <f t="shared" si="0"/>
        <v>0</v>
      </c>
    </row>
    <row r="27" spans="1:7" ht="15" customHeight="1" collapsed="1">
      <c r="A27" s="106"/>
      <c r="B27" s="107" t="s">
        <v>453</v>
      </c>
      <c r="C27" s="106" t="s">
        <v>454</v>
      </c>
      <c r="D27" s="106" t="s">
        <v>455</v>
      </c>
      <c r="E27" s="113"/>
      <c r="F27" s="106" t="s">
        <v>456</v>
      </c>
      <c r="G27" s="108"/>
    </row>
    <row r="28" spans="1:7">
      <c r="A28" s="95" t="s">
        <v>457</v>
      </c>
      <c r="B28" s="95" t="s">
        <v>458</v>
      </c>
      <c r="C28" s="205">
        <v>30631</v>
      </c>
      <c r="D28" s="95" t="s">
        <v>1196</v>
      </c>
      <c r="F28" s="95">
        <f>IF(AND(C28="[For completion]",D28="[For completion]"),"[For completion]",SUM(C28:D28))</f>
        <v>30631</v>
      </c>
    </row>
    <row r="29" spans="1:7" outlineLevel="1">
      <c r="A29" s="95" t="s">
        <v>459</v>
      </c>
      <c r="B29" s="114" t="s">
        <v>460</v>
      </c>
      <c r="C29" s="95">
        <v>27472</v>
      </c>
    </row>
    <row r="30" spans="1:7" hidden="1" outlineLevel="1">
      <c r="A30" s="95" t="s">
        <v>461</v>
      </c>
      <c r="B30" s="114" t="s">
        <v>462</v>
      </c>
    </row>
    <row r="31" spans="1:7" hidden="1" outlineLevel="1">
      <c r="A31" s="95" t="s">
        <v>463</v>
      </c>
      <c r="B31" s="114"/>
    </row>
    <row r="32" spans="1:7" hidden="1" outlineLevel="1">
      <c r="A32" s="95" t="s">
        <v>464</v>
      </c>
      <c r="B32" s="114"/>
    </row>
    <row r="33" spans="1:7" hidden="1" outlineLevel="1">
      <c r="A33" s="95" t="s">
        <v>1404</v>
      </c>
      <c r="B33" s="114"/>
    </row>
    <row r="34" spans="1:7" hidden="1" outlineLevel="1">
      <c r="A34" s="95" t="s">
        <v>1405</v>
      </c>
      <c r="B34" s="114"/>
    </row>
    <row r="35" spans="1:7" ht="15" customHeight="1">
      <c r="A35" s="106"/>
      <c r="B35" s="107" t="s">
        <v>465</v>
      </c>
      <c r="C35" s="106" t="s">
        <v>466</v>
      </c>
      <c r="D35" s="106" t="s">
        <v>467</v>
      </c>
      <c r="E35" s="113"/>
      <c r="F35" s="108" t="s">
        <v>434</v>
      </c>
      <c r="G35" s="108"/>
    </row>
    <row r="36" spans="1:7">
      <c r="A36" s="95" t="s">
        <v>468</v>
      </c>
      <c r="B36" s="95" t="s">
        <v>469</v>
      </c>
      <c r="C36" s="129">
        <v>2.5999999999999999E-3</v>
      </c>
      <c r="D36" s="129" t="s">
        <v>1196</v>
      </c>
      <c r="E36" s="157"/>
      <c r="F36" s="206">
        <v>2.5999999999999999E-3</v>
      </c>
    </row>
    <row r="37" spans="1:7" hidden="1" outlineLevel="1">
      <c r="A37" s="95" t="s">
        <v>470</v>
      </c>
      <c r="C37" s="129"/>
      <c r="D37" s="129"/>
      <c r="E37" s="157"/>
      <c r="F37" s="129"/>
    </row>
    <row r="38" spans="1:7" hidden="1" outlineLevel="1">
      <c r="A38" s="95" t="s">
        <v>471</v>
      </c>
      <c r="C38" s="129"/>
      <c r="D38" s="129"/>
      <c r="E38" s="157"/>
      <c r="F38" s="129"/>
    </row>
    <row r="39" spans="1:7" hidden="1" outlineLevel="1">
      <c r="A39" s="95" t="s">
        <v>472</v>
      </c>
      <c r="C39" s="129"/>
      <c r="D39" s="129"/>
      <c r="E39" s="157"/>
      <c r="F39" s="129"/>
    </row>
    <row r="40" spans="1:7" hidden="1" outlineLevel="1">
      <c r="A40" s="95" t="s">
        <v>473</v>
      </c>
      <c r="C40" s="129"/>
      <c r="D40" s="129"/>
      <c r="E40" s="157"/>
      <c r="F40" s="129"/>
    </row>
    <row r="41" spans="1:7" hidden="1" outlineLevel="1">
      <c r="A41" s="95" t="s">
        <v>474</v>
      </c>
      <c r="C41" s="129"/>
      <c r="D41" s="129"/>
      <c r="E41" s="157"/>
      <c r="F41" s="129"/>
    </row>
    <row r="42" spans="1:7" hidden="1" outlineLevel="1">
      <c r="A42" s="95" t="s">
        <v>475</v>
      </c>
      <c r="C42" s="129"/>
      <c r="D42" s="129"/>
      <c r="E42" s="157"/>
      <c r="F42" s="129"/>
    </row>
    <row r="43" spans="1:7" ht="15" customHeight="1" collapsed="1">
      <c r="A43" s="106"/>
      <c r="B43" s="107" t="s">
        <v>476</v>
      </c>
      <c r="C43" s="106" t="s">
        <v>466</v>
      </c>
      <c r="D43" s="106" t="s">
        <v>467</v>
      </c>
      <c r="E43" s="113"/>
      <c r="F43" s="108" t="s">
        <v>434</v>
      </c>
      <c r="G43" s="108"/>
    </row>
    <row r="44" spans="1:7">
      <c r="A44" s="95" t="s">
        <v>477</v>
      </c>
      <c r="B44" s="115" t="s">
        <v>478</v>
      </c>
      <c r="C44" s="128">
        <f>SUM(C45:C71)</f>
        <v>1</v>
      </c>
      <c r="D44" s="128">
        <f>SUM(D45:D71)</f>
        <v>0</v>
      </c>
      <c r="E44" s="129"/>
      <c r="F44" s="128">
        <f>SUM(F45:F71)</f>
        <v>1</v>
      </c>
      <c r="G44" s="95"/>
    </row>
    <row r="45" spans="1:7">
      <c r="A45" s="95" t="s">
        <v>479</v>
      </c>
      <c r="B45" s="95" t="s">
        <v>480</v>
      </c>
      <c r="C45" s="129">
        <v>0</v>
      </c>
      <c r="D45" s="206" t="s">
        <v>1196</v>
      </c>
      <c r="E45" s="129"/>
      <c r="F45" s="129">
        <v>0</v>
      </c>
      <c r="G45" s="95"/>
    </row>
    <row r="46" spans="1:7">
      <c r="A46" s="95" t="s">
        <v>481</v>
      </c>
      <c r="B46" s="95" t="s">
        <v>482</v>
      </c>
      <c r="C46" s="129">
        <v>0</v>
      </c>
      <c r="D46" s="206" t="s">
        <v>1196</v>
      </c>
      <c r="E46" s="129"/>
      <c r="F46" s="129">
        <v>0</v>
      </c>
      <c r="G46" s="95"/>
    </row>
    <row r="47" spans="1:7">
      <c r="A47" s="95" t="s">
        <v>483</v>
      </c>
      <c r="B47" s="95" t="s">
        <v>484</v>
      </c>
      <c r="C47" s="129">
        <v>0</v>
      </c>
      <c r="D47" s="206" t="s">
        <v>1196</v>
      </c>
      <c r="E47" s="129"/>
      <c r="F47" s="129">
        <v>0</v>
      </c>
      <c r="G47" s="95"/>
    </row>
    <row r="48" spans="1:7">
      <c r="A48" s="95" t="s">
        <v>485</v>
      </c>
      <c r="B48" s="95" t="s">
        <v>486</v>
      </c>
      <c r="C48" s="129">
        <v>0</v>
      </c>
      <c r="D48" s="206" t="s">
        <v>1196</v>
      </c>
      <c r="E48" s="129"/>
      <c r="F48" s="129">
        <v>0</v>
      </c>
      <c r="G48" s="95"/>
    </row>
    <row r="49" spans="1:7">
      <c r="A49" s="95" t="s">
        <v>487</v>
      </c>
      <c r="B49" s="95" t="s">
        <v>488</v>
      </c>
      <c r="C49" s="129">
        <v>0</v>
      </c>
      <c r="D49" s="206" t="s">
        <v>1196</v>
      </c>
      <c r="E49" s="129"/>
      <c r="F49" s="129">
        <v>0</v>
      </c>
      <c r="G49" s="95"/>
    </row>
    <row r="50" spans="1:7">
      <c r="A50" s="95" t="s">
        <v>489</v>
      </c>
      <c r="B50" s="95" t="s">
        <v>2391</v>
      </c>
      <c r="C50" s="129">
        <v>0</v>
      </c>
      <c r="D50" s="206" t="s">
        <v>1196</v>
      </c>
      <c r="E50" s="129"/>
      <c r="F50" s="129">
        <v>0</v>
      </c>
      <c r="G50" s="95"/>
    </row>
    <row r="51" spans="1:7">
      <c r="A51" s="95" t="s">
        <v>490</v>
      </c>
      <c r="B51" s="95" t="s">
        <v>491</v>
      </c>
      <c r="C51" s="129">
        <v>0</v>
      </c>
      <c r="D51" s="206" t="s">
        <v>1196</v>
      </c>
      <c r="E51" s="129"/>
      <c r="F51" s="129">
        <v>0</v>
      </c>
      <c r="G51" s="95"/>
    </row>
    <row r="52" spans="1:7">
      <c r="A52" s="95" t="s">
        <v>492</v>
      </c>
      <c r="B52" s="95" t="s">
        <v>493</v>
      </c>
      <c r="C52" s="129">
        <v>0</v>
      </c>
      <c r="D52" s="206" t="s">
        <v>1196</v>
      </c>
      <c r="E52" s="129"/>
      <c r="F52" s="129">
        <v>0</v>
      </c>
      <c r="G52" s="95"/>
    </row>
    <row r="53" spans="1:7">
      <c r="A53" s="95" t="s">
        <v>494</v>
      </c>
      <c r="B53" s="95" t="s">
        <v>495</v>
      </c>
      <c r="C53" s="129">
        <v>0</v>
      </c>
      <c r="D53" s="206" t="s">
        <v>1196</v>
      </c>
      <c r="E53" s="129"/>
      <c r="F53" s="129">
        <v>0</v>
      </c>
      <c r="G53" s="95"/>
    </row>
    <row r="54" spans="1:7">
      <c r="A54" s="95" t="s">
        <v>496</v>
      </c>
      <c r="B54" s="95" t="s">
        <v>497</v>
      </c>
      <c r="C54" s="129">
        <v>0</v>
      </c>
      <c r="D54" s="206" t="s">
        <v>1196</v>
      </c>
      <c r="E54" s="129"/>
      <c r="F54" s="129">
        <v>0</v>
      </c>
      <c r="G54" s="95"/>
    </row>
    <row r="55" spans="1:7">
      <c r="A55" s="95" t="s">
        <v>498</v>
      </c>
      <c r="B55" s="95" t="s">
        <v>499</v>
      </c>
      <c r="C55" s="129">
        <v>0</v>
      </c>
      <c r="D55" s="206" t="s">
        <v>1196</v>
      </c>
      <c r="E55" s="129"/>
      <c r="F55" s="129">
        <v>0</v>
      </c>
      <c r="G55" s="95"/>
    </row>
    <row r="56" spans="1:7">
      <c r="A56" s="95" t="s">
        <v>500</v>
      </c>
      <c r="B56" s="95" t="s">
        <v>501</v>
      </c>
      <c r="C56" s="129">
        <v>0</v>
      </c>
      <c r="D56" s="206" t="s">
        <v>1196</v>
      </c>
      <c r="E56" s="129"/>
      <c r="F56" s="129">
        <v>0</v>
      </c>
      <c r="G56" s="95"/>
    </row>
    <row r="57" spans="1:7">
      <c r="A57" s="95" t="s">
        <v>502</v>
      </c>
      <c r="B57" s="95" t="s">
        <v>503</v>
      </c>
      <c r="C57" s="129">
        <v>0</v>
      </c>
      <c r="D57" s="206" t="s">
        <v>1196</v>
      </c>
      <c r="E57" s="129"/>
      <c r="F57" s="129">
        <v>0</v>
      </c>
      <c r="G57" s="95"/>
    </row>
    <row r="58" spans="1:7">
      <c r="A58" s="95" t="s">
        <v>504</v>
      </c>
      <c r="B58" s="95" t="s">
        <v>505</v>
      </c>
      <c r="C58" s="129">
        <v>0</v>
      </c>
      <c r="D58" s="206" t="s">
        <v>1196</v>
      </c>
      <c r="E58" s="129"/>
      <c r="F58" s="129">
        <v>0</v>
      </c>
      <c r="G58" s="95"/>
    </row>
    <row r="59" spans="1:7">
      <c r="A59" s="95" t="s">
        <v>506</v>
      </c>
      <c r="B59" s="95" t="s">
        <v>507</v>
      </c>
      <c r="C59" s="129">
        <v>0</v>
      </c>
      <c r="D59" s="206" t="s">
        <v>1196</v>
      </c>
      <c r="E59" s="129"/>
      <c r="F59" s="129">
        <v>0</v>
      </c>
      <c r="G59" s="95"/>
    </row>
    <row r="60" spans="1:7">
      <c r="A60" s="95" t="s">
        <v>508</v>
      </c>
      <c r="B60" s="95" t="s">
        <v>3</v>
      </c>
      <c r="C60" s="129">
        <v>0</v>
      </c>
      <c r="D60" s="206" t="s">
        <v>1196</v>
      </c>
      <c r="E60" s="129"/>
      <c r="F60" s="129">
        <v>0</v>
      </c>
      <c r="G60" s="95"/>
    </row>
    <row r="61" spans="1:7">
      <c r="A61" s="95" t="s">
        <v>509</v>
      </c>
      <c r="B61" s="95" t="s">
        <v>510</v>
      </c>
      <c r="C61" s="129">
        <v>0</v>
      </c>
      <c r="D61" s="206" t="s">
        <v>1196</v>
      </c>
      <c r="E61" s="129"/>
      <c r="F61" s="129">
        <v>0</v>
      </c>
      <c r="G61" s="95"/>
    </row>
    <row r="62" spans="1:7">
      <c r="A62" s="95" t="s">
        <v>511</v>
      </c>
      <c r="B62" s="95" t="s">
        <v>512</v>
      </c>
      <c r="C62" s="129">
        <v>0</v>
      </c>
      <c r="D62" s="206" t="s">
        <v>1196</v>
      </c>
      <c r="E62" s="129"/>
      <c r="F62" s="129">
        <v>0</v>
      </c>
      <c r="G62" s="95"/>
    </row>
    <row r="63" spans="1:7">
      <c r="A63" s="95" t="s">
        <v>513</v>
      </c>
      <c r="B63" s="95" t="s">
        <v>514</v>
      </c>
      <c r="C63" s="129">
        <v>0</v>
      </c>
      <c r="D63" s="206" t="s">
        <v>1196</v>
      </c>
      <c r="E63" s="129"/>
      <c r="F63" s="129">
        <v>0</v>
      </c>
      <c r="G63" s="95"/>
    </row>
    <row r="64" spans="1:7">
      <c r="A64" s="95" t="s">
        <v>515</v>
      </c>
      <c r="B64" s="95" t="s">
        <v>516</v>
      </c>
      <c r="C64" s="129">
        <v>0</v>
      </c>
      <c r="D64" s="206" t="s">
        <v>1196</v>
      </c>
      <c r="E64" s="129"/>
      <c r="F64" s="129">
        <v>0</v>
      </c>
      <c r="G64" s="95"/>
    </row>
    <row r="65" spans="1:7">
      <c r="A65" s="95" t="s">
        <v>517</v>
      </c>
      <c r="B65" s="95" t="s">
        <v>518</v>
      </c>
      <c r="C65" s="129">
        <v>0</v>
      </c>
      <c r="D65" s="206" t="s">
        <v>1196</v>
      </c>
      <c r="E65" s="129"/>
      <c r="F65" s="129">
        <v>0</v>
      </c>
      <c r="G65" s="95"/>
    </row>
    <row r="66" spans="1:7">
      <c r="A66" s="95" t="s">
        <v>519</v>
      </c>
      <c r="B66" s="95" t="s">
        <v>520</v>
      </c>
      <c r="C66" s="129">
        <v>0</v>
      </c>
      <c r="D66" s="206" t="s">
        <v>1196</v>
      </c>
      <c r="E66" s="129"/>
      <c r="F66" s="129">
        <v>0</v>
      </c>
      <c r="G66" s="95"/>
    </row>
    <row r="67" spans="1:7">
      <c r="A67" s="95" t="s">
        <v>521</v>
      </c>
      <c r="B67" s="95" t="s">
        <v>522</v>
      </c>
      <c r="C67" s="129">
        <v>0</v>
      </c>
      <c r="D67" s="206" t="s">
        <v>1196</v>
      </c>
      <c r="E67" s="129"/>
      <c r="F67" s="129">
        <v>0</v>
      </c>
      <c r="G67" s="95"/>
    </row>
    <row r="68" spans="1:7">
      <c r="A68" s="95" t="s">
        <v>523</v>
      </c>
      <c r="B68" s="95" t="s">
        <v>524</v>
      </c>
      <c r="C68" s="129">
        <v>0</v>
      </c>
      <c r="D68" s="206" t="s">
        <v>1196</v>
      </c>
      <c r="E68" s="129"/>
      <c r="F68" s="129">
        <v>0</v>
      </c>
      <c r="G68" s="95"/>
    </row>
    <row r="69" spans="1:7">
      <c r="A69" s="205" t="s">
        <v>525</v>
      </c>
      <c r="B69" s="95" t="s">
        <v>526</v>
      </c>
      <c r="C69" s="129">
        <v>0</v>
      </c>
      <c r="D69" s="206" t="s">
        <v>1196</v>
      </c>
      <c r="E69" s="129"/>
      <c r="F69" s="129">
        <v>0</v>
      </c>
      <c r="G69" s="95"/>
    </row>
    <row r="70" spans="1:7">
      <c r="A70" s="205" t="s">
        <v>527</v>
      </c>
      <c r="B70" s="95" t="s">
        <v>528</v>
      </c>
      <c r="C70" s="129">
        <v>0</v>
      </c>
      <c r="D70" s="206" t="s">
        <v>1196</v>
      </c>
      <c r="E70" s="129"/>
      <c r="F70" s="129">
        <v>0</v>
      </c>
      <c r="G70" s="95"/>
    </row>
    <row r="71" spans="1:7">
      <c r="A71" s="205" t="s">
        <v>529</v>
      </c>
      <c r="B71" s="95" t="s">
        <v>6</v>
      </c>
      <c r="C71" s="129">
        <v>1</v>
      </c>
      <c r="D71" s="206" t="s">
        <v>1196</v>
      </c>
      <c r="E71" s="129"/>
      <c r="F71" s="129">
        <v>1</v>
      </c>
      <c r="G71" s="95"/>
    </row>
    <row r="72" spans="1:7">
      <c r="A72" s="205" t="s">
        <v>530</v>
      </c>
      <c r="B72" s="115" t="s">
        <v>269</v>
      </c>
      <c r="C72" s="128">
        <f>SUM(C73:C75)</f>
        <v>0</v>
      </c>
      <c r="D72" s="128">
        <f>SUM(D73:D75)</f>
        <v>0</v>
      </c>
      <c r="E72" s="129"/>
      <c r="F72" s="128">
        <f>SUM(F73:F75)</f>
        <v>0</v>
      </c>
      <c r="G72" s="95"/>
    </row>
    <row r="73" spans="1:7">
      <c r="A73" s="205" t="s">
        <v>532</v>
      </c>
      <c r="B73" s="95" t="s">
        <v>534</v>
      </c>
      <c r="C73" s="206">
        <v>0</v>
      </c>
      <c r="D73" s="206" t="s">
        <v>1196</v>
      </c>
      <c r="E73" s="129"/>
      <c r="F73" s="206">
        <v>0</v>
      </c>
      <c r="G73" s="95"/>
    </row>
    <row r="74" spans="1:7">
      <c r="A74" s="205" t="s">
        <v>533</v>
      </c>
      <c r="B74" s="95" t="s">
        <v>536</v>
      </c>
      <c r="C74" s="206">
        <v>0</v>
      </c>
      <c r="D74" s="206" t="s">
        <v>1196</v>
      </c>
      <c r="E74" s="129"/>
      <c r="F74" s="206">
        <v>0</v>
      </c>
      <c r="G74" s="95"/>
    </row>
    <row r="75" spans="1:7">
      <c r="A75" s="205" t="s">
        <v>535</v>
      </c>
      <c r="B75" s="95" t="s">
        <v>2</v>
      </c>
      <c r="C75" s="206">
        <v>0</v>
      </c>
      <c r="D75" s="206" t="s">
        <v>1196</v>
      </c>
      <c r="E75" s="129"/>
      <c r="F75" s="206">
        <v>0</v>
      </c>
      <c r="G75" s="95"/>
    </row>
    <row r="76" spans="1:7">
      <c r="A76" s="205" t="s">
        <v>1385</v>
      </c>
      <c r="B76" s="115" t="s">
        <v>97</v>
      </c>
      <c r="C76" s="128">
        <f>SUM(C77:C87)</f>
        <v>0</v>
      </c>
      <c r="D76" s="128">
        <f>SUM(D77:D87)</f>
        <v>0</v>
      </c>
      <c r="E76" s="129"/>
      <c r="F76" s="128">
        <f>SUM(F77:F87)</f>
        <v>0</v>
      </c>
      <c r="G76" s="95"/>
    </row>
    <row r="77" spans="1:7">
      <c r="A77" s="205" t="s">
        <v>537</v>
      </c>
      <c r="B77" s="116" t="s">
        <v>271</v>
      </c>
      <c r="C77" s="206">
        <v>0</v>
      </c>
      <c r="D77" s="206" t="s">
        <v>1196</v>
      </c>
      <c r="E77" s="129"/>
      <c r="F77" s="206">
        <v>0</v>
      </c>
      <c r="G77" s="95"/>
    </row>
    <row r="78" spans="1:7" s="204" customFormat="1">
      <c r="A78" s="205" t="s">
        <v>538</v>
      </c>
      <c r="B78" s="205" t="s">
        <v>531</v>
      </c>
      <c r="C78" s="206">
        <v>0</v>
      </c>
      <c r="D78" s="206" t="s">
        <v>1196</v>
      </c>
      <c r="E78" s="206"/>
      <c r="F78" s="206">
        <v>0</v>
      </c>
      <c r="G78" s="205"/>
    </row>
    <row r="79" spans="1:7">
      <c r="A79" s="205" t="s">
        <v>539</v>
      </c>
      <c r="B79" s="116" t="s">
        <v>273</v>
      </c>
      <c r="C79" s="206">
        <v>0</v>
      </c>
      <c r="D79" s="206" t="s">
        <v>1196</v>
      </c>
      <c r="E79" s="129"/>
      <c r="F79" s="206">
        <v>0</v>
      </c>
      <c r="G79" s="95"/>
    </row>
    <row r="80" spans="1:7">
      <c r="A80" s="95" t="s">
        <v>540</v>
      </c>
      <c r="B80" s="116" t="s">
        <v>275</v>
      </c>
      <c r="C80" s="206">
        <v>0</v>
      </c>
      <c r="D80" s="206" t="s">
        <v>1196</v>
      </c>
      <c r="E80" s="129"/>
      <c r="F80" s="206">
        <v>0</v>
      </c>
      <c r="G80" s="95"/>
    </row>
    <row r="81" spans="1:7">
      <c r="A81" s="95" t="s">
        <v>541</v>
      </c>
      <c r="B81" s="116" t="s">
        <v>12</v>
      </c>
      <c r="C81" s="206">
        <v>0</v>
      </c>
      <c r="D81" s="206" t="s">
        <v>1196</v>
      </c>
      <c r="E81" s="129"/>
      <c r="F81" s="206">
        <v>0</v>
      </c>
      <c r="G81" s="95"/>
    </row>
    <row r="82" spans="1:7">
      <c r="A82" s="95" t="s">
        <v>542</v>
      </c>
      <c r="B82" s="116" t="s">
        <v>278</v>
      </c>
      <c r="C82" s="206">
        <v>0</v>
      </c>
      <c r="D82" s="206" t="s">
        <v>1196</v>
      </c>
      <c r="E82" s="129"/>
      <c r="F82" s="206">
        <v>0</v>
      </c>
      <c r="G82" s="95"/>
    </row>
    <row r="83" spans="1:7">
      <c r="A83" s="95" t="s">
        <v>543</v>
      </c>
      <c r="B83" s="116" t="s">
        <v>280</v>
      </c>
      <c r="C83" s="206">
        <v>0</v>
      </c>
      <c r="D83" s="206" t="s">
        <v>1196</v>
      </c>
      <c r="E83" s="129"/>
      <c r="F83" s="206">
        <v>0</v>
      </c>
      <c r="G83" s="95"/>
    </row>
    <row r="84" spans="1:7">
      <c r="A84" s="95" t="s">
        <v>544</v>
      </c>
      <c r="B84" s="116" t="s">
        <v>282</v>
      </c>
      <c r="C84" s="206">
        <v>0</v>
      </c>
      <c r="D84" s="206" t="s">
        <v>1196</v>
      </c>
      <c r="E84" s="129"/>
      <c r="F84" s="206">
        <v>0</v>
      </c>
      <c r="G84" s="95"/>
    </row>
    <row r="85" spans="1:7">
      <c r="A85" s="95" t="s">
        <v>545</v>
      </c>
      <c r="B85" s="116" t="s">
        <v>284</v>
      </c>
      <c r="C85" s="206">
        <v>0</v>
      </c>
      <c r="D85" s="206" t="s">
        <v>1196</v>
      </c>
      <c r="E85" s="129"/>
      <c r="F85" s="206">
        <v>0</v>
      </c>
      <c r="G85" s="95"/>
    </row>
    <row r="86" spans="1:7">
      <c r="A86" s="95" t="s">
        <v>546</v>
      </c>
      <c r="B86" s="116" t="s">
        <v>286</v>
      </c>
      <c r="C86" s="206">
        <v>0</v>
      </c>
      <c r="D86" s="206" t="s">
        <v>1196</v>
      </c>
      <c r="E86" s="129"/>
      <c r="F86" s="206">
        <v>0</v>
      </c>
      <c r="G86" s="95"/>
    </row>
    <row r="87" spans="1:7">
      <c r="A87" s="95" t="s">
        <v>547</v>
      </c>
      <c r="B87" s="116" t="s">
        <v>97</v>
      </c>
      <c r="C87" s="206">
        <v>0</v>
      </c>
      <c r="D87" s="206" t="s">
        <v>1196</v>
      </c>
      <c r="E87" s="129"/>
      <c r="F87" s="206">
        <v>0</v>
      </c>
      <c r="G87" s="95"/>
    </row>
    <row r="88" spans="1:7" hidden="1" outlineLevel="1">
      <c r="A88" s="95" t="s">
        <v>548</v>
      </c>
      <c r="B88" s="112" t="s">
        <v>101</v>
      </c>
      <c r="C88" s="129"/>
      <c r="D88" s="129"/>
      <c r="E88" s="129"/>
      <c r="F88" s="129"/>
      <c r="G88" s="95"/>
    </row>
    <row r="89" spans="1:7" hidden="1" outlineLevel="1">
      <c r="A89" s="95" t="s">
        <v>549</v>
      </c>
      <c r="B89" s="112" t="s">
        <v>101</v>
      </c>
      <c r="C89" s="129"/>
      <c r="D89" s="129"/>
      <c r="E89" s="129"/>
      <c r="F89" s="129"/>
      <c r="G89" s="95"/>
    </row>
    <row r="90" spans="1:7" hidden="1" outlineLevel="1">
      <c r="A90" s="95" t="s">
        <v>550</v>
      </c>
      <c r="B90" s="112" t="s">
        <v>101</v>
      </c>
      <c r="C90" s="129"/>
      <c r="D90" s="129"/>
      <c r="E90" s="129"/>
      <c r="F90" s="129"/>
      <c r="G90" s="95"/>
    </row>
    <row r="91" spans="1:7" hidden="1" outlineLevel="1">
      <c r="A91" s="95" t="s">
        <v>551</v>
      </c>
      <c r="B91" s="112" t="s">
        <v>101</v>
      </c>
      <c r="C91" s="129"/>
      <c r="D91" s="129"/>
      <c r="E91" s="129"/>
      <c r="F91" s="129"/>
      <c r="G91" s="95"/>
    </row>
    <row r="92" spans="1:7" hidden="1" outlineLevel="1">
      <c r="A92" s="95" t="s">
        <v>552</v>
      </c>
      <c r="B92" s="112" t="s">
        <v>101</v>
      </c>
      <c r="C92" s="129"/>
      <c r="D92" s="129"/>
      <c r="E92" s="129"/>
      <c r="F92" s="129"/>
      <c r="G92" s="95"/>
    </row>
    <row r="93" spans="1:7" hidden="1" outlineLevel="1">
      <c r="A93" s="95" t="s">
        <v>553</v>
      </c>
      <c r="B93" s="112" t="s">
        <v>101</v>
      </c>
      <c r="C93" s="129"/>
      <c r="D93" s="129"/>
      <c r="E93" s="129"/>
      <c r="F93" s="129"/>
      <c r="G93" s="95"/>
    </row>
    <row r="94" spans="1:7" hidden="1" outlineLevel="1">
      <c r="A94" s="95" t="s">
        <v>554</v>
      </c>
      <c r="B94" s="112" t="s">
        <v>101</v>
      </c>
      <c r="C94" s="129"/>
      <c r="D94" s="129"/>
      <c r="E94" s="129"/>
      <c r="F94" s="129"/>
      <c r="G94" s="95"/>
    </row>
    <row r="95" spans="1:7" hidden="1" outlineLevel="1">
      <c r="A95" s="95" t="s">
        <v>555</v>
      </c>
      <c r="B95" s="112" t="s">
        <v>101</v>
      </c>
      <c r="C95" s="129"/>
      <c r="D95" s="129"/>
      <c r="E95" s="129"/>
      <c r="F95" s="129"/>
      <c r="G95" s="95"/>
    </row>
    <row r="96" spans="1:7" hidden="1" outlineLevel="1">
      <c r="A96" s="95" t="s">
        <v>556</v>
      </c>
      <c r="B96" s="112" t="s">
        <v>101</v>
      </c>
      <c r="C96" s="129"/>
      <c r="D96" s="129"/>
      <c r="E96" s="129"/>
      <c r="F96" s="129"/>
      <c r="G96" s="95"/>
    </row>
    <row r="97" spans="1:7" hidden="1" outlineLevel="1">
      <c r="A97" s="95" t="s">
        <v>557</v>
      </c>
      <c r="B97" s="112" t="s">
        <v>101</v>
      </c>
      <c r="C97" s="129"/>
      <c r="D97" s="129"/>
      <c r="E97" s="129"/>
      <c r="F97" s="129"/>
      <c r="G97" s="95"/>
    </row>
    <row r="98" spans="1:7" ht="15" customHeight="1" collapsed="1">
      <c r="A98" s="106"/>
      <c r="B98" s="144" t="s">
        <v>1396</v>
      </c>
      <c r="C98" s="106" t="s">
        <v>466</v>
      </c>
      <c r="D98" s="106" t="s">
        <v>467</v>
      </c>
      <c r="E98" s="113"/>
      <c r="F98" s="108" t="s">
        <v>434</v>
      </c>
      <c r="G98" s="108"/>
    </row>
    <row r="99" spans="1:7">
      <c r="A99" s="95" t="s">
        <v>558</v>
      </c>
      <c r="B99" s="272" t="s">
        <v>2425</v>
      </c>
      <c r="C99" s="129">
        <v>0.65869999999999995</v>
      </c>
      <c r="D99" s="206" t="s">
        <v>1196</v>
      </c>
      <c r="E99" s="129"/>
      <c r="F99" s="129">
        <v>0.65869999999999995</v>
      </c>
      <c r="G99" s="95"/>
    </row>
    <row r="100" spans="1:7">
      <c r="A100" s="95" t="s">
        <v>560</v>
      </c>
      <c r="B100" s="272" t="s">
        <v>2426</v>
      </c>
      <c r="C100" s="129">
        <v>9.5600000000000004E-2</v>
      </c>
      <c r="D100" s="206" t="s">
        <v>1196</v>
      </c>
      <c r="E100" s="129"/>
      <c r="F100" s="129">
        <v>9.5600000000000004E-2</v>
      </c>
      <c r="G100" s="95"/>
    </row>
    <row r="101" spans="1:7">
      <c r="A101" s="95" t="s">
        <v>561</v>
      </c>
      <c r="B101" s="272" t="s">
        <v>2427</v>
      </c>
      <c r="C101" s="129">
        <v>4.8399999999999999E-2</v>
      </c>
      <c r="D101" s="206" t="s">
        <v>1196</v>
      </c>
      <c r="E101" s="129"/>
      <c r="F101" s="129">
        <v>4.8399999999999999E-2</v>
      </c>
      <c r="G101" s="95"/>
    </row>
    <row r="102" spans="1:7">
      <c r="A102" s="95" t="s">
        <v>562</v>
      </c>
      <c r="B102" s="272" t="s">
        <v>2428</v>
      </c>
      <c r="C102" s="129">
        <v>4.2799999999999998E-2</v>
      </c>
      <c r="D102" s="206" t="s">
        <v>1196</v>
      </c>
      <c r="E102" s="129"/>
      <c r="F102" s="129">
        <v>4.2799999999999998E-2</v>
      </c>
      <c r="G102" s="95"/>
    </row>
    <row r="103" spans="1:7">
      <c r="A103" s="95" t="s">
        <v>563</v>
      </c>
      <c r="B103" s="272" t="s">
        <v>2429</v>
      </c>
      <c r="C103" s="129">
        <v>2.2499999999999999E-2</v>
      </c>
      <c r="D103" s="206" t="s">
        <v>1196</v>
      </c>
      <c r="E103" s="129"/>
      <c r="F103" s="129">
        <v>2.2499999999999999E-2</v>
      </c>
      <c r="G103" s="95"/>
    </row>
    <row r="104" spans="1:7">
      <c r="A104" s="95" t="s">
        <v>564</v>
      </c>
      <c r="B104" s="272" t="s">
        <v>2430</v>
      </c>
      <c r="C104" s="129">
        <v>4.2700000000000002E-2</v>
      </c>
      <c r="D104" s="206" t="s">
        <v>1196</v>
      </c>
      <c r="E104" s="129"/>
      <c r="F104" s="129">
        <v>4.2700000000000002E-2</v>
      </c>
      <c r="G104" s="95"/>
    </row>
    <row r="105" spans="1:7">
      <c r="A105" s="95" t="s">
        <v>565</v>
      </c>
      <c r="B105" s="272" t="s">
        <v>2431</v>
      </c>
      <c r="C105" s="129">
        <v>8.9300000000000004E-2</v>
      </c>
      <c r="D105" s="206" t="s">
        <v>1196</v>
      </c>
      <c r="E105" s="129"/>
      <c r="F105" s="129">
        <v>8.9300000000000004E-2</v>
      </c>
      <c r="G105" s="95"/>
    </row>
    <row r="106" spans="1:7">
      <c r="A106" s="95" t="s">
        <v>566</v>
      </c>
      <c r="B106" s="272" t="s">
        <v>2432</v>
      </c>
      <c r="C106" s="129">
        <v>0</v>
      </c>
      <c r="D106" s="206" t="s">
        <v>1196</v>
      </c>
      <c r="E106" s="129"/>
      <c r="F106" s="129">
        <v>0</v>
      </c>
      <c r="G106" s="95"/>
    </row>
    <row r="107" spans="1:7" hidden="1">
      <c r="A107" s="95" t="s">
        <v>567</v>
      </c>
      <c r="B107" s="116" t="s">
        <v>559</v>
      </c>
      <c r="C107" s="129" t="s">
        <v>34</v>
      </c>
      <c r="D107" s="129" t="s">
        <v>34</v>
      </c>
      <c r="E107" s="129"/>
      <c r="F107" s="129" t="s">
        <v>34</v>
      </c>
      <c r="G107" s="95"/>
    </row>
    <row r="108" spans="1:7" hidden="1">
      <c r="A108" s="95" t="s">
        <v>568</v>
      </c>
      <c r="B108" s="116" t="s">
        <v>559</v>
      </c>
      <c r="C108" s="129" t="s">
        <v>34</v>
      </c>
      <c r="D108" s="129" t="s">
        <v>34</v>
      </c>
      <c r="E108" s="129"/>
      <c r="F108" s="129" t="s">
        <v>34</v>
      </c>
      <c r="G108" s="95"/>
    </row>
    <row r="109" spans="1:7" hidden="1">
      <c r="A109" s="95" t="s">
        <v>569</v>
      </c>
      <c r="B109" s="116" t="s">
        <v>559</v>
      </c>
      <c r="C109" s="129" t="s">
        <v>34</v>
      </c>
      <c r="D109" s="129" t="s">
        <v>34</v>
      </c>
      <c r="E109" s="129"/>
      <c r="F109" s="129" t="s">
        <v>34</v>
      </c>
      <c r="G109" s="95"/>
    </row>
    <row r="110" spans="1:7" hidden="1">
      <c r="A110" s="95" t="s">
        <v>570</v>
      </c>
      <c r="B110" s="116" t="s">
        <v>559</v>
      </c>
      <c r="C110" s="129" t="s">
        <v>34</v>
      </c>
      <c r="D110" s="129" t="s">
        <v>34</v>
      </c>
      <c r="E110" s="129"/>
      <c r="F110" s="129" t="s">
        <v>34</v>
      </c>
      <c r="G110" s="95"/>
    </row>
    <row r="111" spans="1:7" hidden="1">
      <c r="A111" s="95" t="s">
        <v>571</v>
      </c>
      <c r="B111" s="116" t="s">
        <v>559</v>
      </c>
      <c r="C111" s="129" t="s">
        <v>34</v>
      </c>
      <c r="D111" s="129" t="s">
        <v>34</v>
      </c>
      <c r="E111" s="129"/>
      <c r="F111" s="129" t="s">
        <v>34</v>
      </c>
      <c r="G111" s="95"/>
    </row>
    <row r="112" spans="1:7" hidden="1">
      <c r="A112" s="95" t="s">
        <v>572</v>
      </c>
      <c r="B112" s="116" t="s">
        <v>559</v>
      </c>
      <c r="C112" s="129" t="s">
        <v>34</v>
      </c>
      <c r="D112" s="129" t="s">
        <v>34</v>
      </c>
      <c r="E112" s="129"/>
      <c r="F112" s="129" t="s">
        <v>34</v>
      </c>
      <c r="G112" s="95"/>
    </row>
    <row r="113" spans="1:7" hidden="1">
      <c r="A113" s="95" t="s">
        <v>573</v>
      </c>
      <c r="B113" s="116" t="s">
        <v>559</v>
      </c>
      <c r="C113" s="129" t="s">
        <v>34</v>
      </c>
      <c r="D113" s="129" t="s">
        <v>34</v>
      </c>
      <c r="E113" s="129"/>
      <c r="F113" s="129" t="s">
        <v>34</v>
      </c>
      <c r="G113" s="95"/>
    </row>
    <row r="114" spans="1:7" hidden="1">
      <c r="A114" s="95" t="s">
        <v>574</v>
      </c>
      <c r="B114" s="116" t="s">
        <v>559</v>
      </c>
      <c r="C114" s="129" t="s">
        <v>34</v>
      </c>
      <c r="D114" s="129" t="s">
        <v>34</v>
      </c>
      <c r="E114" s="129"/>
      <c r="F114" s="129" t="s">
        <v>34</v>
      </c>
      <c r="G114" s="95"/>
    </row>
    <row r="115" spans="1:7" hidden="1">
      <c r="A115" s="95" t="s">
        <v>575</v>
      </c>
      <c r="B115" s="116" t="s">
        <v>559</v>
      </c>
      <c r="C115" s="129" t="s">
        <v>34</v>
      </c>
      <c r="D115" s="129" t="s">
        <v>34</v>
      </c>
      <c r="E115" s="129"/>
      <c r="F115" s="129" t="s">
        <v>34</v>
      </c>
      <c r="G115" s="95"/>
    </row>
    <row r="116" spans="1:7" hidden="1">
      <c r="A116" s="95" t="s">
        <v>576</v>
      </c>
      <c r="B116" s="116" t="s">
        <v>559</v>
      </c>
      <c r="C116" s="129" t="s">
        <v>34</v>
      </c>
      <c r="D116" s="129" t="s">
        <v>34</v>
      </c>
      <c r="E116" s="129"/>
      <c r="F116" s="129" t="s">
        <v>34</v>
      </c>
      <c r="G116" s="95"/>
    </row>
    <row r="117" spans="1:7" hidden="1">
      <c r="A117" s="95" t="s">
        <v>577</v>
      </c>
      <c r="B117" s="116" t="s">
        <v>559</v>
      </c>
      <c r="C117" s="129" t="s">
        <v>34</v>
      </c>
      <c r="D117" s="129" t="s">
        <v>34</v>
      </c>
      <c r="E117" s="129"/>
      <c r="F117" s="129" t="s">
        <v>34</v>
      </c>
      <c r="G117" s="95"/>
    </row>
    <row r="118" spans="1:7" hidden="1">
      <c r="A118" s="95" t="s">
        <v>578</v>
      </c>
      <c r="B118" s="116" t="s">
        <v>559</v>
      </c>
      <c r="C118" s="129" t="s">
        <v>34</v>
      </c>
      <c r="D118" s="129" t="s">
        <v>34</v>
      </c>
      <c r="E118" s="129"/>
      <c r="F118" s="129" t="s">
        <v>34</v>
      </c>
      <c r="G118" s="95"/>
    </row>
    <row r="119" spans="1:7" hidden="1">
      <c r="A119" s="95" t="s">
        <v>579</v>
      </c>
      <c r="B119" s="116" t="s">
        <v>559</v>
      </c>
      <c r="C119" s="129" t="s">
        <v>34</v>
      </c>
      <c r="D119" s="129" t="s">
        <v>34</v>
      </c>
      <c r="E119" s="129"/>
      <c r="F119" s="129" t="s">
        <v>34</v>
      </c>
      <c r="G119" s="95"/>
    </row>
    <row r="120" spans="1:7" hidden="1">
      <c r="A120" s="95" t="s">
        <v>580</v>
      </c>
      <c r="B120" s="116" t="s">
        <v>559</v>
      </c>
      <c r="C120" s="129" t="s">
        <v>34</v>
      </c>
      <c r="D120" s="129" t="s">
        <v>34</v>
      </c>
      <c r="E120" s="129"/>
      <c r="F120" s="129" t="s">
        <v>34</v>
      </c>
      <c r="G120" s="95"/>
    </row>
    <row r="121" spans="1:7" hidden="1">
      <c r="A121" s="95" t="s">
        <v>581</v>
      </c>
      <c r="B121" s="116" t="s">
        <v>559</v>
      </c>
      <c r="C121" s="129" t="s">
        <v>34</v>
      </c>
      <c r="D121" s="129" t="s">
        <v>34</v>
      </c>
      <c r="E121" s="129"/>
      <c r="F121" s="129" t="s">
        <v>34</v>
      </c>
      <c r="G121" s="95"/>
    </row>
    <row r="122" spans="1:7" hidden="1">
      <c r="A122" s="95" t="s">
        <v>582</v>
      </c>
      <c r="B122" s="116" t="s">
        <v>559</v>
      </c>
      <c r="C122" s="129" t="s">
        <v>34</v>
      </c>
      <c r="D122" s="129" t="s">
        <v>34</v>
      </c>
      <c r="E122" s="129"/>
      <c r="F122" s="129" t="s">
        <v>34</v>
      </c>
      <c r="G122" s="95"/>
    </row>
    <row r="123" spans="1:7" hidden="1">
      <c r="A123" s="95" t="s">
        <v>583</v>
      </c>
      <c r="B123" s="116" t="s">
        <v>559</v>
      </c>
      <c r="C123" s="129" t="s">
        <v>34</v>
      </c>
      <c r="D123" s="129" t="s">
        <v>34</v>
      </c>
      <c r="E123" s="129"/>
      <c r="F123" s="129" t="s">
        <v>34</v>
      </c>
      <c r="G123" s="95"/>
    </row>
    <row r="124" spans="1:7" hidden="1">
      <c r="A124" s="95" t="s">
        <v>584</v>
      </c>
      <c r="B124" s="116" t="s">
        <v>559</v>
      </c>
      <c r="C124" s="129" t="s">
        <v>34</v>
      </c>
      <c r="D124" s="129" t="s">
        <v>34</v>
      </c>
      <c r="E124" s="129"/>
      <c r="F124" s="129" t="s">
        <v>34</v>
      </c>
      <c r="G124" s="95"/>
    </row>
    <row r="125" spans="1:7" hidden="1">
      <c r="A125" s="95" t="s">
        <v>585</v>
      </c>
      <c r="B125" s="116" t="s">
        <v>559</v>
      </c>
      <c r="C125" s="129" t="s">
        <v>34</v>
      </c>
      <c r="D125" s="129" t="s">
        <v>34</v>
      </c>
      <c r="E125" s="129"/>
      <c r="F125" s="129" t="s">
        <v>34</v>
      </c>
      <c r="G125" s="95"/>
    </row>
    <row r="126" spans="1:7" hidden="1">
      <c r="A126" s="95" t="s">
        <v>586</v>
      </c>
      <c r="B126" s="116" t="s">
        <v>559</v>
      </c>
      <c r="C126" s="129" t="s">
        <v>34</v>
      </c>
      <c r="D126" s="129" t="s">
        <v>34</v>
      </c>
      <c r="E126" s="129"/>
      <c r="F126" s="129" t="s">
        <v>34</v>
      </c>
      <c r="G126" s="95"/>
    </row>
    <row r="127" spans="1:7" hidden="1">
      <c r="A127" s="95" t="s">
        <v>587</v>
      </c>
      <c r="B127" s="116" t="s">
        <v>559</v>
      </c>
      <c r="C127" s="129" t="s">
        <v>34</v>
      </c>
      <c r="D127" s="129" t="s">
        <v>34</v>
      </c>
      <c r="E127" s="129"/>
      <c r="F127" s="129" t="s">
        <v>34</v>
      </c>
      <c r="G127" s="95"/>
    </row>
    <row r="128" spans="1:7" hidden="1">
      <c r="A128" s="95" t="s">
        <v>588</v>
      </c>
      <c r="B128" s="116" t="s">
        <v>559</v>
      </c>
      <c r="C128" s="129" t="s">
        <v>34</v>
      </c>
      <c r="D128" s="129" t="s">
        <v>34</v>
      </c>
      <c r="E128" s="129"/>
      <c r="F128" s="129" t="s">
        <v>34</v>
      </c>
      <c r="G128" s="95"/>
    </row>
    <row r="129" spans="1:7" hidden="1">
      <c r="A129" s="95" t="s">
        <v>589</v>
      </c>
      <c r="B129" s="116" t="s">
        <v>559</v>
      </c>
      <c r="C129" s="129" t="s">
        <v>34</v>
      </c>
      <c r="D129" s="129" t="s">
        <v>34</v>
      </c>
      <c r="E129" s="129"/>
      <c r="F129" s="129" t="s">
        <v>34</v>
      </c>
      <c r="G129" s="95"/>
    </row>
    <row r="130" spans="1:7" hidden="1">
      <c r="A130" s="95" t="s">
        <v>1359</v>
      </c>
      <c r="B130" s="116" t="s">
        <v>559</v>
      </c>
      <c r="C130" s="129" t="s">
        <v>34</v>
      </c>
      <c r="D130" s="129" t="s">
        <v>34</v>
      </c>
      <c r="E130" s="129"/>
      <c r="F130" s="129" t="s">
        <v>34</v>
      </c>
      <c r="G130" s="95"/>
    </row>
    <row r="131" spans="1:7" hidden="1">
      <c r="A131" s="95" t="s">
        <v>1360</v>
      </c>
      <c r="B131" s="116" t="s">
        <v>559</v>
      </c>
      <c r="C131" s="129" t="s">
        <v>34</v>
      </c>
      <c r="D131" s="129" t="s">
        <v>34</v>
      </c>
      <c r="E131" s="129"/>
      <c r="F131" s="129" t="s">
        <v>34</v>
      </c>
      <c r="G131" s="95"/>
    </row>
    <row r="132" spans="1:7" hidden="1">
      <c r="A132" s="95" t="s">
        <v>1361</v>
      </c>
      <c r="B132" s="116" t="s">
        <v>559</v>
      </c>
      <c r="C132" s="129" t="s">
        <v>34</v>
      </c>
      <c r="D132" s="129" t="s">
        <v>34</v>
      </c>
      <c r="E132" s="129"/>
      <c r="F132" s="129" t="s">
        <v>34</v>
      </c>
      <c r="G132" s="95"/>
    </row>
    <row r="133" spans="1:7" hidden="1">
      <c r="A133" s="95" t="s">
        <v>1362</v>
      </c>
      <c r="B133" s="116" t="s">
        <v>559</v>
      </c>
      <c r="C133" s="129" t="s">
        <v>34</v>
      </c>
      <c r="D133" s="129" t="s">
        <v>34</v>
      </c>
      <c r="E133" s="129"/>
      <c r="F133" s="129" t="s">
        <v>34</v>
      </c>
      <c r="G133" s="95"/>
    </row>
    <row r="134" spans="1:7" hidden="1">
      <c r="A134" s="95" t="s">
        <v>1363</v>
      </c>
      <c r="B134" s="116" t="s">
        <v>559</v>
      </c>
      <c r="C134" s="129" t="s">
        <v>34</v>
      </c>
      <c r="D134" s="129" t="s">
        <v>34</v>
      </c>
      <c r="E134" s="129"/>
      <c r="F134" s="129" t="s">
        <v>34</v>
      </c>
      <c r="G134" s="95"/>
    </row>
    <row r="135" spans="1:7" hidden="1">
      <c r="A135" s="95" t="s">
        <v>1364</v>
      </c>
      <c r="B135" s="116" t="s">
        <v>559</v>
      </c>
      <c r="C135" s="129" t="s">
        <v>34</v>
      </c>
      <c r="D135" s="129" t="s">
        <v>34</v>
      </c>
      <c r="E135" s="129"/>
      <c r="F135" s="129" t="s">
        <v>34</v>
      </c>
      <c r="G135" s="95"/>
    </row>
    <row r="136" spans="1:7" hidden="1">
      <c r="A136" s="95" t="s">
        <v>1365</v>
      </c>
      <c r="B136" s="116" t="s">
        <v>559</v>
      </c>
      <c r="C136" s="129" t="s">
        <v>34</v>
      </c>
      <c r="D136" s="129" t="s">
        <v>34</v>
      </c>
      <c r="E136" s="129"/>
      <c r="F136" s="129" t="s">
        <v>34</v>
      </c>
      <c r="G136" s="95"/>
    </row>
    <row r="137" spans="1:7" hidden="1">
      <c r="A137" s="95" t="s">
        <v>1366</v>
      </c>
      <c r="B137" s="116" t="s">
        <v>559</v>
      </c>
      <c r="C137" s="129" t="s">
        <v>34</v>
      </c>
      <c r="D137" s="129" t="s">
        <v>34</v>
      </c>
      <c r="E137" s="129"/>
      <c r="F137" s="129" t="s">
        <v>34</v>
      </c>
      <c r="G137" s="95"/>
    </row>
    <row r="138" spans="1:7" hidden="1">
      <c r="A138" s="95" t="s">
        <v>1367</v>
      </c>
      <c r="B138" s="116" t="s">
        <v>559</v>
      </c>
      <c r="C138" s="129" t="s">
        <v>34</v>
      </c>
      <c r="D138" s="129" t="s">
        <v>34</v>
      </c>
      <c r="E138" s="129"/>
      <c r="F138" s="129" t="s">
        <v>34</v>
      </c>
      <c r="G138" s="95"/>
    </row>
    <row r="139" spans="1:7" hidden="1">
      <c r="A139" s="95" t="s">
        <v>1368</v>
      </c>
      <c r="B139" s="116" t="s">
        <v>559</v>
      </c>
      <c r="C139" s="129" t="s">
        <v>34</v>
      </c>
      <c r="D139" s="129" t="s">
        <v>34</v>
      </c>
      <c r="E139" s="129"/>
      <c r="F139" s="129" t="s">
        <v>34</v>
      </c>
      <c r="G139" s="95"/>
    </row>
    <row r="140" spans="1:7" hidden="1">
      <c r="A140" s="95" t="s">
        <v>1369</v>
      </c>
      <c r="B140" s="116" t="s">
        <v>559</v>
      </c>
      <c r="C140" s="129" t="s">
        <v>34</v>
      </c>
      <c r="D140" s="129" t="s">
        <v>34</v>
      </c>
      <c r="E140" s="129"/>
      <c r="F140" s="129" t="s">
        <v>34</v>
      </c>
      <c r="G140" s="95"/>
    </row>
    <row r="141" spans="1:7" hidden="1">
      <c r="A141" s="95" t="s">
        <v>1370</v>
      </c>
      <c r="B141" s="116" t="s">
        <v>559</v>
      </c>
      <c r="C141" s="129" t="s">
        <v>34</v>
      </c>
      <c r="D141" s="129" t="s">
        <v>34</v>
      </c>
      <c r="E141" s="129"/>
      <c r="F141" s="129" t="s">
        <v>34</v>
      </c>
      <c r="G141" s="95"/>
    </row>
    <row r="142" spans="1:7" hidden="1">
      <c r="A142" s="95" t="s">
        <v>1371</v>
      </c>
      <c r="B142" s="116" t="s">
        <v>559</v>
      </c>
      <c r="C142" s="129" t="s">
        <v>34</v>
      </c>
      <c r="D142" s="129" t="s">
        <v>34</v>
      </c>
      <c r="E142" s="129"/>
      <c r="F142" s="129" t="s">
        <v>34</v>
      </c>
      <c r="G142" s="95"/>
    </row>
    <row r="143" spans="1:7" hidden="1">
      <c r="A143" s="95" t="s">
        <v>1372</v>
      </c>
      <c r="B143" s="116" t="s">
        <v>559</v>
      </c>
      <c r="C143" s="129" t="s">
        <v>34</v>
      </c>
      <c r="D143" s="129" t="s">
        <v>34</v>
      </c>
      <c r="E143" s="129"/>
      <c r="F143" s="129" t="s">
        <v>34</v>
      </c>
      <c r="G143" s="95"/>
    </row>
    <row r="144" spans="1:7" hidden="1">
      <c r="A144" s="95" t="s">
        <v>1373</v>
      </c>
      <c r="B144" s="116" t="s">
        <v>559</v>
      </c>
      <c r="C144" s="129" t="s">
        <v>34</v>
      </c>
      <c r="D144" s="129" t="s">
        <v>34</v>
      </c>
      <c r="E144" s="129"/>
      <c r="F144" s="129" t="s">
        <v>34</v>
      </c>
      <c r="G144" s="95"/>
    </row>
    <row r="145" spans="1:7" hidden="1">
      <c r="A145" s="95" t="s">
        <v>1374</v>
      </c>
      <c r="B145" s="116" t="s">
        <v>559</v>
      </c>
      <c r="C145" s="129" t="s">
        <v>34</v>
      </c>
      <c r="D145" s="129" t="s">
        <v>34</v>
      </c>
      <c r="E145" s="129"/>
      <c r="F145" s="129" t="s">
        <v>34</v>
      </c>
      <c r="G145" s="95"/>
    </row>
    <row r="146" spans="1:7" hidden="1">
      <c r="A146" s="95" t="s">
        <v>1375</v>
      </c>
      <c r="B146" s="116" t="s">
        <v>559</v>
      </c>
      <c r="C146" s="129" t="s">
        <v>34</v>
      </c>
      <c r="D146" s="129" t="s">
        <v>34</v>
      </c>
      <c r="E146" s="129"/>
      <c r="F146" s="129" t="s">
        <v>34</v>
      </c>
      <c r="G146" s="95"/>
    </row>
    <row r="147" spans="1:7" hidden="1">
      <c r="A147" s="95" t="s">
        <v>1376</v>
      </c>
      <c r="B147" s="116" t="s">
        <v>559</v>
      </c>
      <c r="C147" s="129" t="s">
        <v>34</v>
      </c>
      <c r="D147" s="129" t="s">
        <v>34</v>
      </c>
      <c r="E147" s="129"/>
      <c r="F147" s="129" t="s">
        <v>34</v>
      </c>
      <c r="G147" s="95"/>
    </row>
    <row r="148" spans="1:7" hidden="1">
      <c r="A148" s="95" t="s">
        <v>1377</v>
      </c>
      <c r="B148" s="116" t="s">
        <v>559</v>
      </c>
      <c r="C148" s="129" t="s">
        <v>34</v>
      </c>
      <c r="D148" s="129" t="s">
        <v>34</v>
      </c>
      <c r="E148" s="129"/>
      <c r="F148" s="129" t="s">
        <v>34</v>
      </c>
      <c r="G148" s="95"/>
    </row>
    <row r="149" spans="1:7" ht="15" customHeight="1">
      <c r="A149" s="106"/>
      <c r="B149" s="107" t="s">
        <v>590</v>
      </c>
      <c r="C149" s="106" t="s">
        <v>466</v>
      </c>
      <c r="D149" s="106" t="s">
        <v>467</v>
      </c>
      <c r="E149" s="113"/>
      <c r="F149" s="108" t="s">
        <v>434</v>
      </c>
      <c r="G149" s="108"/>
    </row>
    <row r="150" spans="1:7">
      <c r="A150" s="95" t="s">
        <v>591</v>
      </c>
      <c r="B150" s="95" t="s">
        <v>592</v>
      </c>
      <c r="C150" s="129">
        <v>0</v>
      </c>
      <c r="D150" s="206" t="s">
        <v>1196</v>
      </c>
      <c r="E150" s="130"/>
      <c r="F150" s="129">
        <v>0</v>
      </c>
    </row>
    <row r="151" spans="1:7">
      <c r="A151" s="95" t="s">
        <v>593</v>
      </c>
      <c r="B151" s="95" t="s">
        <v>594</v>
      </c>
      <c r="C151" s="129">
        <v>1</v>
      </c>
      <c r="D151" s="206" t="s">
        <v>1196</v>
      </c>
      <c r="E151" s="130"/>
      <c r="F151" s="129">
        <v>1</v>
      </c>
    </row>
    <row r="152" spans="1:7">
      <c r="A152" s="95" t="s">
        <v>595</v>
      </c>
      <c r="B152" s="95" t="s">
        <v>97</v>
      </c>
      <c r="C152" s="129">
        <v>0</v>
      </c>
      <c r="D152" s="206" t="s">
        <v>1196</v>
      </c>
      <c r="E152" s="130"/>
      <c r="F152" s="129">
        <v>0</v>
      </c>
    </row>
    <row r="153" spans="1:7" hidden="1" outlineLevel="1">
      <c r="A153" s="95" t="s">
        <v>596</v>
      </c>
      <c r="C153" s="129"/>
      <c r="D153" s="129"/>
      <c r="E153" s="130"/>
      <c r="F153" s="129"/>
    </row>
    <row r="154" spans="1:7" hidden="1" outlineLevel="1">
      <c r="A154" s="95" t="s">
        <v>597</v>
      </c>
      <c r="C154" s="129"/>
      <c r="D154" s="129"/>
      <c r="E154" s="130"/>
      <c r="F154" s="129"/>
    </row>
    <row r="155" spans="1:7" hidden="1" outlineLevel="1">
      <c r="A155" s="95" t="s">
        <v>598</v>
      </c>
      <c r="C155" s="129"/>
      <c r="D155" s="129"/>
      <c r="E155" s="130"/>
      <c r="F155" s="129"/>
    </row>
    <row r="156" spans="1:7" hidden="1" outlineLevel="1">
      <c r="A156" s="95" t="s">
        <v>599</v>
      </c>
      <c r="C156" s="129"/>
      <c r="D156" s="129"/>
      <c r="E156" s="130"/>
      <c r="F156" s="129"/>
    </row>
    <row r="157" spans="1:7" hidden="1" outlineLevel="1">
      <c r="A157" s="95" t="s">
        <v>600</v>
      </c>
      <c r="C157" s="129"/>
      <c r="D157" s="129"/>
      <c r="E157" s="130"/>
      <c r="F157" s="129"/>
    </row>
    <row r="158" spans="1:7" hidden="1" outlineLevel="1">
      <c r="A158" s="95" t="s">
        <v>601</v>
      </c>
      <c r="C158" s="129"/>
      <c r="D158" s="129"/>
      <c r="E158" s="130"/>
      <c r="F158" s="129"/>
    </row>
    <row r="159" spans="1:7" ht="15" customHeight="1" collapsed="1">
      <c r="A159" s="106"/>
      <c r="B159" s="107" t="s">
        <v>602</v>
      </c>
      <c r="C159" s="106" t="s">
        <v>466</v>
      </c>
      <c r="D159" s="106" t="s">
        <v>467</v>
      </c>
      <c r="E159" s="113"/>
      <c r="F159" s="108" t="s">
        <v>434</v>
      </c>
      <c r="G159" s="108"/>
    </row>
    <row r="160" spans="1:7">
      <c r="A160" s="95" t="s">
        <v>603</v>
      </c>
      <c r="B160" s="95" t="s">
        <v>604</v>
      </c>
      <c r="C160" s="129">
        <v>0.64449999999999996</v>
      </c>
      <c r="D160" s="206" t="s">
        <v>1196</v>
      </c>
      <c r="E160" s="130"/>
      <c r="F160" s="129">
        <v>0.64449999999999996</v>
      </c>
    </row>
    <row r="161" spans="1:7">
      <c r="A161" s="95" t="s">
        <v>605</v>
      </c>
      <c r="B161" s="95" t="s">
        <v>606</v>
      </c>
      <c r="C161" s="129">
        <v>0.35549999999999998</v>
      </c>
      <c r="D161" s="206" t="s">
        <v>1196</v>
      </c>
      <c r="E161" s="130"/>
      <c r="F161" s="129">
        <v>0.35549999999999998</v>
      </c>
    </row>
    <row r="162" spans="1:7">
      <c r="A162" s="95" t="s">
        <v>607</v>
      </c>
      <c r="B162" s="95" t="s">
        <v>97</v>
      </c>
      <c r="C162" s="129">
        <v>0</v>
      </c>
      <c r="D162" s="206" t="s">
        <v>1196</v>
      </c>
      <c r="E162" s="130"/>
      <c r="F162" s="129">
        <v>0</v>
      </c>
    </row>
    <row r="163" spans="1:7" hidden="1" outlineLevel="1">
      <c r="A163" s="95" t="s">
        <v>608</v>
      </c>
      <c r="E163" s="90"/>
    </row>
    <row r="164" spans="1:7" hidden="1" outlineLevel="1">
      <c r="A164" s="95" t="s">
        <v>609</v>
      </c>
      <c r="E164" s="90"/>
    </row>
    <row r="165" spans="1:7" hidden="1" outlineLevel="1">
      <c r="A165" s="95" t="s">
        <v>610</v>
      </c>
      <c r="E165" s="90"/>
    </row>
    <row r="166" spans="1:7" hidden="1" outlineLevel="1">
      <c r="A166" s="95" t="s">
        <v>611</v>
      </c>
      <c r="E166" s="90"/>
    </row>
    <row r="167" spans="1:7" hidden="1" outlineLevel="1">
      <c r="A167" s="95" t="s">
        <v>612</v>
      </c>
      <c r="E167" s="90"/>
    </row>
    <row r="168" spans="1:7" hidden="1" outlineLevel="1">
      <c r="A168" s="95" t="s">
        <v>613</v>
      </c>
      <c r="E168" s="90"/>
    </row>
    <row r="169" spans="1:7" ht="15" customHeight="1" collapsed="1">
      <c r="A169" s="106"/>
      <c r="B169" s="107" t="s">
        <v>614</v>
      </c>
      <c r="C169" s="106" t="s">
        <v>466</v>
      </c>
      <c r="D169" s="106" t="s">
        <v>467</v>
      </c>
      <c r="E169" s="113"/>
      <c r="F169" s="108" t="s">
        <v>434</v>
      </c>
      <c r="G169" s="108"/>
    </row>
    <row r="170" spans="1:7">
      <c r="A170" s="95" t="s">
        <v>615</v>
      </c>
      <c r="B170" s="117" t="s">
        <v>616</v>
      </c>
      <c r="C170" s="129">
        <v>0.17161984060981</v>
      </c>
      <c r="D170" s="206" t="s">
        <v>1196</v>
      </c>
      <c r="E170" s="130"/>
      <c r="F170" s="129">
        <v>0.17161984060981</v>
      </c>
    </row>
    <row r="171" spans="1:7">
      <c r="A171" s="95" t="s">
        <v>617</v>
      </c>
      <c r="B171" s="117" t="s">
        <v>618</v>
      </c>
      <c r="C171" s="129">
        <v>0.15038834821645999</v>
      </c>
      <c r="D171" s="206" t="s">
        <v>1196</v>
      </c>
      <c r="E171" s="130"/>
      <c r="F171" s="129">
        <v>0.15038834821645999</v>
      </c>
    </row>
    <row r="172" spans="1:7">
      <c r="A172" s="95" t="s">
        <v>619</v>
      </c>
      <c r="B172" s="117" t="s">
        <v>620</v>
      </c>
      <c r="C172" s="129">
        <v>0.13790034341818999</v>
      </c>
      <c r="D172" s="206" t="s">
        <v>1196</v>
      </c>
      <c r="E172" s="129"/>
      <c r="F172" s="129">
        <v>0.13790034341818999</v>
      </c>
    </row>
    <row r="173" spans="1:7">
      <c r="A173" s="95" t="s">
        <v>621</v>
      </c>
      <c r="B173" s="117" t="s">
        <v>622</v>
      </c>
      <c r="C173" s="129">
        <v>0.14880559452962999</v>
      </c>
      <c r="D173" s="206" t="s">
        <v>1196</v>
      </c>
      <c r="E173" s="129"/>
      <c r="F173" s="129">
        <v>0.14880559452962999</v>
      </c>
    </row>
    <row r="174" spans="1:7">
      <c r="A174" s="95" t="s">
        <v>623</v>
      </c>
      <c r="B174" s="117" t="s">
        <v>624</v>
      </c>
      <c r="C174" s="129">
        <v>0.39128587322588998</v>
      </c>
      <c r="D174" s="206" t="s">
        <v>1196</v>
      </c>
      <c r="E174" s="129"/>
      <c r="F174" s="129">
        <v>0.39128587322588998</v>
      </c>
    </row>
    <row r="175" spans="1:7" hidden="1" outlineLevel="1">
      <c r="A175" s="95" t="s">
        <v>625</v>
      </c>
      <c r="B175" s="114"/>
      <c r="C175" s="129"/>
      <c r="D175" s="129"/>
      <c r="E175" s="129"/>
      <c r="F175" s="129"/>
    </row>
    <row r="176" spans="1:7" hidden="1" outlineLevel="1">
      <c r="A176" s="95" t="s">
        <v>626</v>
      </c>
      <c r="B176" s="114"/>
      <c r="C176" s="129"/>
      <c r="D176" s="129"/>
      <c r="E176" s="129"/>
      <c r="F176" s="129"/>
    </row>
    <row r="177" spans="1:7" hidden="1" outlineLevel="1">
      <c r="A177" s="95" t="s">
        <v>627</v>
      </c>
      <c r="B177" s="117"/>
      <c r="C177" s="129"/>
      <c r="D177" s="129"/>
      <c r="E177" s="129"/>
      <c r="F177" s="129"/>
    </row>
    <row r="178" spans="1:7" hidden="1" outlineLevel="1">
      <c r="A178" s="95" t="s">
        <v>628</v>
      </c>
      <c r="B178" s="117"/>
      <c r="C178" s="129"/>
      <c r="D178" s="129"/>
      <c r="E178" s="129"/>
      <c r="F178" s="129"/>
    </row>
    <row r="179" spans="1:7" ht="15" customHeight="1" collapsed="1">
      <c r="A179" s="106"/>
      <c r="B179" s="107" t="s">
        <v>629</v>
      </c>
      <c r="C179" s="106" t="s">
        <v>466</v>
      </c>
      <c r="D179" s="106" t="s">
        <v>467</v>
      </c>
      <c r="E179" s="113"/>
      <c r="F179" s="108" t="s">
        <v>434</v>
      </c>
      <c r="G179" s="108"/>
    </row>
    <row r="180" spans="1:7">
      <c r="A180" s="95" t="s">
        <v>630</v>
      </c>
      <c r="B180" s="95" t="s">
        <v>631</v>
      </c>
      <c r="C180" s="129">
        <v>0</v>
      </c>
      <c r="D180" s="206" t="s">
        <v>1196</v>
      </c>
      <c r="E180" s="130"/>
      <c r="F180" s="129">
        <v>0</v>
      </c>
    </row>
    <row r="181" spans="1:7" hidden="1" outlineLevel="1">
      <c r="A181" s="95" t="s">
        <v>632</v>
      </c>
      <c r="B181" s="118"/>
      <c r="C181" s="129"/>
      <c r="D181" s="129"/>
      <c r="E181" s="130"/>
      <c r="F181" s="129"/>
    </row>
    <row r="182" spans="1:7" hidden="1" outlineLevel="1">
      <c r="A182" s="95" t="s">
        <v>633</v>
      </c>
      <c r="B182" s="118"/>
      <c r="C182" s="129"/>
      <c r="D182" s="129"/>
      <c r="E182" s="130"/>
      <c r="F182" s="129"/>
    </row>
    <row r="183" spans="1:7" hidden="1" outlineLevel="1">
      <c r="A183" s="95" t="s">
        <v>634</v>
      </c>
      <c r="B183" s="118"/>
      <c r="C183" s="129"/>
      <c r="D183" s="129"/>
      <c r="E183" s="130"/>
      <c r="F183" s="129"/>
    </row>
    <row r="184" spans="1:7" hidden="1" outlineLevel="1">
      <c r="A184" s="95" t="s">
        <v>635</v>
      </c>
      <c r="B184" s="118"/>
      <c r="C184" s="129"/>
      <c r="D184" s="129"/>
      <c r="E184" s="130"/>
      <c r="F184" s="129"/>
    </row>
    <row r="185" spans="1:7" ht="18" collapsed="1">
      <c r="A185" s="119"/>
      <c r="B185" s="120" t="s">
        <v>431</v>
      </c>
      <c r="C185" s="119"/>
      <c r="D185" s="119"/>
      <c r="E185" s="119"/>
      <c r="F185" s="121"/>
      <c r="G185" s="121"/>
    </row>
    <row r="186" spans="1:7" ht="15" customHeight="1">
      <c r="A186" s="106"/>
      <c r="B186" s="107" t="s">
        <v>636</v>
      </c>
      <c r="C186" s="106" t="s">
        <v>637</v>
      </c>
      <c r="D186" s="106" t="s">
        <v>638</v>
      </c>
      <c r="E186" s="113"/>
      <c r="F186" s="106" t="s">
        <v>466</v>
      </c>
      <c r="G186" s="106" t="s">
        <v>639</v>
      </c>
    </row>
    <row r="187" spans="1:7">
      <c r="A187" s="95" t="s">
        <v>640</v>
      </c>
      <c r="B187" s="116" t="s">
        <v>641</v>
      </c>
      <c r="C187" s="155">
        <v>1652</v>
      </c>
      <c r="E187" s="122"/>
      <c r="F187" s="123"/>
      <c r="G187" s="123"/>
    </row>
    <row r="188" spans="1:7">
      <c r="A188" s="122"/>
      <c r="B188" s="124"/>
      <c r="C188" s="122"/>
      <c r="D188" s="122"/>
      <c r="E188" s="122"/>
      <c r="F188" s="123"/>
      <c r="G188" s="123"/>
    </row>
    <row r="189" spans="1:7">
      <c r="B189" s="116" t="s">
        <v>642</v>
      </c>
      <c r="C189" s="122"/>
      <c r="D189" s="122"/>
      <c r="E189" s="122"/>
      <c r="F189" s="123"/>
      <c r="G189" s="123"/>
    </row>
    <row r="190" spans="1:7">
      <c r="A190" s="95" t="s">
        <v>643</v>
      </c>
      <c r="B190" s="272" t="s">
        <v>2433</v>
      </c>
      <c r="C190" s="155">
        <v>380</v>
      </c>
      <c r="D190" s="158">
        <v>2688</v>
      </c>
      <c r="E190" s="122"/>
      <c r="F190" s="154">
        <f>IF($C$214=0,"",IF(C190="[for completion]","",IF(C190="","",C190/$C$214)))</f>
        <v>7.5097330092290665E-3</v>
      </c>
      <c r="G190" s="154">
        <f>IF($D$214=0,"",IF(D190="[for completion]","",IF(D190="","",D190/$D$214)))</f>
        <v>8.775423590480233E-2</v>
      </c>
    </row>
    <row r="191" spans="1:7">
      <c r="A191" s="95" t="s">
        <v>644</v>
      </c>
      <c r="B191" s="272" t="s">
        <v>2434</v>
      </c>
      <c r="C191" s="155">
        <v>1151</v>
      </c>
      <c r="D191" s="158">
        <v>2992</v>
      </c>
      <c r="E191" s="122"/>
      <c r="F191" s="154">
        <f t="shared" ref="F191:F213" si="1">IF($C$214=0,"",IF(C191="[for completion]","",IF(C191="","",C191/$C$214)))</f>
        <v>2.2746586035849094E-2</v>
      </c>
      <c r="G191" s="154">
        <f t="shared" ref="G191:G213" si="2">IF($D$214=0,"",IF(D191="[for completion]","",IF(D191="","",D191/$D$214)))</f>
        <v>9.7678822108321642E-2</v>
      </c>
    </row>
    <row r="192" spans="1:7">
      <c r="A192" s="95" t="s">
        <v>645</v>
      </c>
      <c r="B192" s="272" t="s">
        <v>2435</v>
      </c>
      <c r="C192" s="155">
        <v>1506</v>
      </c>
      <c r="D192" s="158">
        <v>2400</v>
      </c>
      <c r="E192" s="122"/>
      <c r="F192" s="154">
        <f t="shared" si="1"/>
        <v>2.9762257662892037E-2</v>
      </c>
      <c r="G192" s="154">
        <f t="shared" si="2"/>
        <v>7.835199634357351E-2</v>
      </c>
    </row>
    <row r="193" spans="1:7">
      <c r="A193" s="95" t="s">
        <v>646</v>
      </c>
      <c r="B193" s="272" t="s">
        <v>2436</v>
      </c>
      <c r="C193" s="155">
        <v>2445</v>
      </c>
      <c r="D193" s="158">
        <v>2722</v>
      </c>
      <c r="E193" s="122"/>
      <c r="F193" s="154">
        <f t="shared" si="1"/>
        <v>4.8319203177802812E-2</v>
      </c>
      <c r="G193" s="154">
        <f t="shared" si="2"/>
        <v>8.8864222519669619E-2</v>
      </c>
    </row>
    <row r="194" spans="1:7">
      <c r="A194" s="95" t="s">
        <v>647</v>
      </c>
      <c r="B194" s="272" t="s">
        <v>2437</v>
      </c>
      <c r="C194" s="155">
        <v>15880</v>
      </c>
      <c r="D194" s="158">
        <v>10612</v>
      </c>
      <c r="E194" s="122"/>
      <c r="F194" s="154">
        <f t="shared" si="1"/>
        <v>0.31382778996462518</v>
      </c>
      <c r="G194" s="154">
        <f t="shared" si="2"/>
        <v>0.34644641049916752</v>
      </c>
    </row>
    <row r="195" spans="1:7">
      <c r="A195" s="95" t="s">
        <v>648</v>
      </c>
      <c r="B195" s="272" t="s">
        <v>2438</v>
      </c>
      <c r="C195" s="155">
        <v>13110</v>
      </c>
      <c r="D195" s="158">
        <v>5335</v>
      </c>
      <c r="E195" s="122"/>
      <c r="F195" s="154">
        <f t="shared" si="1"/>
        <v>0.25908578881840277</v>
      </c>
      <c r="G195" s="154">
        <f t="shared" si="2"/>
        <v>0.17416995853873526</v>
      </c>
    </row>
    <row r="196" spans="1:7">
      <c r="A196" s="95" t="s">
        <v>649</v>
      </c>
      <c r="B196" s="272" t="s">
        <v>2439</v>
      </c>
      <c r="C196" s="155">
        <v>7765</v>
      </c>
      <c r="D196" s="158">
        <v>2248</v>
      </c>
      <c r="E196" s="122"/>
      <c r="F196" s="154">
        <f t="shared" si="1"/>
        <v>0.15345546530700974</v>
      </c>
      <c r="G196" s="154">
        <f t="shared" si="2"/>
        <v>7.3389703241813847E-2</v>
      </c>
    </row>
    <row r="197" spans="1:7">
      <c r="A197" s="95" t="s">
        <v>650</v>
      </c>
      <c r="B197" s="272" t="s">
        <v>2440</v>
      </c>
      <c r="C197" s="155">
        <v>4260</v>
      </c>
      <c r="D197" s="158">
        <v>953</v>
      </c>
      <c r="E197" s="122"/>
      <c r="F197" s="154">
        <f t="shared" si="1"/>
        <v>8.418805952451533E-2</v>
      </c>
      <c r="G197" s="154">
        <f t="shared" si="2"/>
        <v>3.1112271881427313E-2</v>
      </c>
    </row>
    <row r="198" spans="1:7">
      <c r="A198" s="95" t="s">
        <v>651</v>
      </c>
      <c r="B198" s="272" t="s">
        <v>2441</v>
      </c>
      <c r="C198" s="155">
        <v>4016</v>
      </c>
      <c r="D198" s="158">
        <v>674</v>
      </c>
      <c r="E198" s="122"/>
      <c r="F198" s="154">
        <f t="shared" si="1"/>
        <v>7.9366020434378765E-2</v>
      </c>
      <c r="G198" s="154">
        <f t="shared" si="2"/>
        <v>2.2003852306486892E-2</v>
      </c>
    </row>
    <row r="199" spans="1:7">
      <c r="A199" s="95" t="s">
        <v>652</v>
      </c>
      <c r="B199" s="272" t="s">
        <v>2442</v>
      </c>
      <c r="C199" s="155">
        <v>88</v>
      </c>
      <c r="D199" s="158">
        <v>7</v>
      </c>
      <c r="E199" s="116"/>
      <c r="F199" s="154">
        <f t="shared" si="1"/>
        <v>1.7390960652951522E-3</v>
      </c>
      <c r="G199" s="154">
        <f t="shared" si="2"/>
        <v>2.2852665600208937E-4</v>
      </c>
    </row>
    <row r="200" spans="1:7">
      <c r="A200" s="95" t="s">
        <v>653</v>
      </c>
      <c r="B200" s="272" t="s">
        <v>2443</v>
      </c>
      <c r="C200" s="155">
        <v>0</v>
      </c>
      <c r="D200" s="158">
        <v>0</v>
      </c>
      <c r="E200" s="116"/>
      <c r="F200" s="154">
        <f t="shared" si="1"/>
        <v>0</v>
      </c>
      <c r="G200" s="154">
        <f t="shared" si="2"/>
        <v>0</v>
      </c>
    </row>
    <row r="201" spans="1:7" hidden="1">
      <c r="A201" s="95" t="s">
        <v>654</v>
      </c>
      <c r="B201" s="116" t="s">
        <v>559</v>
      </c>
      <c r="C201" s="155" t="s">
        <v>34</v>
      </c>
      <c r="D201" s="158" t="s">
        <v>34</v>
      </c>
      <c r="E201" s="116"/>
      <c r="F201" s="154" t="str">
        <f t="shared" si="1"/>
        <v/>
      </c>
      <c r="G201" s="154" t="str">
        <f t="shared" si="2"/>
        <v/>
      </c>
    </row>
    <row r="202" spans="1:7" hidden="1">
      <c r="A202" s="95" t="s">
        <v>655</v>
      </c>
      <c r="B202" s="116" t="s">
        <v>559</v>
      </c>
      <c r="C202" s="155" t="s">
        <v>34</v>
      </c>
      <c r="D202" s="158" t="s">
        <v>34</v>
      </c>
      <c r="E202" s="116"/>
      <c r="F202" s="154" t="str">
        <f t="shared" si="1"/>
        <v/>
      </c>
      <c r="G202" s="154" t="str">
        <f t="shared" si="2"/>
        <v/>
      </c>
    </row>
    <row r="203" spans="1:7" hidden="1">
      <c r="A203" s="95" t="s">
        <v>656</v>
      </c>
      <c r="B203" s="116" t="s">
        <v>559</v>
      </c>
      <c r="C203" s="155" t="s">
        <v>34</v>
      </c>
      <c r="D203" s="158" t="s">
        <v>34</v>
      </c>
      <c r="E203" s="116"/>
      <c r="F203" s="154" t="str">
        <f t="shared" si="1"/>
        <v/>
      </c>
      <c r="G203" s="154" t="str">
        <f t="shared" si="2"/>
        <v/>
      </c>
    </row>
    <row r="204" spans="1:7" hidden="1">
      <c r="A204" s="95" t="s">
        <v>657</v>
      </c>
      <c r="B204" s="116" t="s">
        <v>559</v>
      </c>
      <c r="C204" s="155" t="s">
        <v>34</v>
      </c>
      <c r="D204" s="158" t="s">
        <v>34</v>
      </c>
      <c r="E204" s="116"/>
      <c r="F204" s="154" t="str">
        <f t="shared" si="1"/>
        <v/>
      </c>
      <c r="G204" s="154" t="str">
        <f t="shared" si="2"/>
        <v/>
      </c>
    </row>
    <row r="205" spans="1:7" hidden="1">
      <c r="A205" s="95" t="s">
        <v>658</v>
      </c>
      <c r="B205" s="116" t="s">
        <v>559</v>
      </c>
      <c r="C205" s="155" t="s">
        <v>34</v>
      </c>
      <c r="D205" s="158" t="s">
        <v>34</v>
      </c>
      <c r="F205" s="154" t="str">
        <f t="shared" si="1"/>
        <v/>
      </c>
      <c r="G205" s="154" t="str">
        <f t="shared" si="2"/>
        <v/>
      </c>
    </row>
    <row r="206" spans="1:7" hidden="1">
      <c r="A206" s="95" t="s">
        <v>659</v>
      </c>
      <c r="B206" s="116" t="s">
        <v>559</v>
      </c>
      <c r="C206" s="155" t="s">
        <v>34</v>
      </c>
      <c r="D206" s="158" t="s">
        <v>34</v>
      </c>
      <c r="E206" s="111"/>
      <c r="F206" s="154" t="str">
        <f t="shared" si="1"/>
        <v/>
      </c>
      <c r="G206" s="154" t="str">
        <f t="shared" si="2"/>
        <v/>
      </c>
    </row>
    <row r="207" spans="1:7" hidden="1">
      <c r="A207" s="95" t="s">
        <v>660</v>
      </c>
      <c r="B207" s="116" t="s">
        <v>559</v>
      </c>
      <c r="C207" s="155" t="s">
        <v>34</v>
      </c>
      <c r="D207" s="158" t="s">
        <v>34</v>
      </c>
      <c r="E207" s="111"/>
      <c r="F207" s="154" t="str">
        <f t="shared" si="1"/>
        <v/>
      </c>
      <c r="G207" s="154" t="str">
        <f t="shared" si="2"/>
        <v/>
      </c>
    </row>
    <row r="208" spans="1:7" hidden="1">
      <c r="A208" s="95" t="s">
        <v>661</v>
      </c>
      <c r="B208" s="116" t="s">
        <v>559</v>
      </c>
      <c r="C208" s="155" t="s">
        <v>34</v>
      </c>
      <c r="D208" s="158" t="s">
        <v>34</v>
      </c>
      <c r="E208" s="111"/>
      <c r="F208" s="154" t="str">
        <f t="shared" si="1"/>
        <v/>
      </c>
      <c r="G208" s="154" t="str">
        <f t="shared" si="2"/>
        <v/>
      </c>
    </row>
    <row r="209" spans="1:7" hidden="1">
      <c r="A209" s="95" t="s">
        <v>662</v>
      </c>
      <c r="B209" s="116" t="s">
        <v>559</v>
      </c>
      <c r="C209" s="155" t="s">
        <v>34</v>
      </c>
      <c r="D209" s="158" t="s">
        <v>34</v>
      </c>
      <c r="E209" s="111"/>
      <c r="F209" s="154" t="str">
        <f t="shared" si="1"/>
        <v/>
      </c>
      <c r="G209" s="154" t="str">
        <f t="shared" si="2"/>
        <v/>
      </c>
    </row>
    <row r="210" spans="1:7" hidden="1">
      <c r="A210" s="95" t="s">
        <v>663</v>
      </c>
      <c r="B210" s="116" t="s">
        <v>559</v>
      </c>
      <c r="C210" s="155" t="s">
        <v>34</v>
      </c>
      <c r="D210" s="158" t="s">
        <v>34</v>
      </c>
      <c r="E210" s="111"/>
      <c r="F210" s="154" t="str">
        <f t="shared" si="1"/>
        <v/>
      </c>
      <c r="G210" s="154" t="str">
        <f t="shared" si="2"/>
        <v/>
      </c>
    </row>
    <row r="211" spans="1:7" hidden="1">
      <c r="A211" s="95" t="s">
        <v>664</v>
      </c>
      <c r="B211" s="116" t="s">
        <v>559</v>
      </c>
      <c r="C211" s="155" t="s">
        <v>34</v>
      </c>
      <c r="D211" s="158" t="s">
        <v>34</v>
      </c>
      <c r="E211" s="111"/>
      <c r="F211" s="154" t="str">
        <f t="shared" si="1"/>
        <v/>
      </c>
      <c r="G211" s="154" t="str">
        <f t="shared" si="2"/>
        <v/>
      </c>
    </row>
    <row r="212" spans="1:7" hidden="1">
      <c r="A212" s="95" t="s">
        <v>665</v>
      </c>
      <c r="B212" s="116" t="s">
        <v>559</v>
      </c>
      <c r="C212" s="155" t="s">
        <v>34</v>
      </c>
      <c r="D212" s="158" t="s">
        <v>34</v>
      </c>
      <c r="E212" s="111"/>
      <c r="F212" s="154" t="str">
        <f t="shared" si="1"/>
        <v/>
      </c>
      <c r="G212" s="154" t="str">
        <f t="shared" si="2"/>
        <v/>
      </c>
    </row>
    <row r="213" spans="1:7" hidden="1">
      <c r="A213" s="95" t="s">
        <v>666</v>
      </c>
      <c r="B213" s="116" t="s">
        <v>559</v>
      </c>
      <c r="C213" s="155" t="s">
        <v>34</v>
      </c>
      <c r="D213" s="158" t="s">
        <v>34</v>
      </c>
      <c r="E213" s="111"/>
      <c r="F213" s="154" t="str">
        <f t="shared" si="1"/>
        <v/>
      </c>
      <c r="G213" s="154" t="str">
        <f t="shared" si="2"/>
        <v/>
      </c>
    </row>
    <row r="214" spans="1:7">
      <c r="A214" s="95" t="s">
        <v>667</v>
      </c>
      <c r="B214" s="125" t="s">
        <v>99</v>
      </c>
      <c r="C214" s="161">
        <f>SUM(C190:C213)</f>
        <v>50601</v>
      </c>
      <c r="D214" s="159">
        <f>SUM(D190:D213)</f>
        <v>30631</v>
      </c>
      <c r="E214" s="111"/>
      <c r="F214" s="160">
        <f>SUM(F190:F213)</f>
        <v>0.99999999999999989</v>
      </c>
      <c r="G214" s="160">
        <f>SUM(G190:G213)</f>
        <v>1.0000000000000002</v>
      </c>
    </row>
    <row r="215" spans="1:7" ht="15" customHeight="1">
      <c r="A215" s="106"/>
      <c r="B215" s="263" t="s">
        <v>668</v>
      </c>
      <c r="C215" s="106" t="s">
        <v>637</v>
      </c>
      <c r="D215" s="106" t="s">
        <v>638</v>
      </c>
      <c r="E215" s="113"/>
      <c r="F215" s="106" t="s">
        <v>466</v>
      </c>
      <c r="G215" s="106" t="s">
        <v>639</v>
      </c>
    </row>
    <row r="216" spans="1:7">
      <c r="A216" s="95" t="s">
        <v>669</v>
      </c>
      <c r="B216" s="95" t="s">
        <v>670</v>
      </c>
      <c r="C216" s="129">
        <v>0.57340000000000002</v>
      </c>
      <c r="F216" s="157"/>
      <c r="G216" s="157"/>
    </row>
    <row r="217" spans="1:7">
      <c r="F217" s="157"/>
      <c r="G217" s="157"/>
    </row>
    <row r="218" spans="1:7">
      <c r="B218" s="116" t="s">
        <v>671</v>
      </c>
      <c r="F218" s="157"/>
      <c r="G218" s="157"/>
    </row>
    <row r="219" spans="1:7">
      <c r="A219" s="95" t="s">
        <v>672</v>
      </c>
      <c r="B219" s="95" t="s">
        <v>673</v>
      </c>
      <c r="C219" s="155">
        <v>36464</v>
      </c>
      <c r="D219" s="289" t="s">
        <v>1193</v>
      </c>
      <c r="F219" s="154">
        <f t="shared" ref="F219:F233" si="3">IF($C$227=0,"",IF(C219="[for completion]","",C219/$C$227))</f>
        <v>0.72061816960139125</v>
      </c>
      <c r="G219" s="154" t="str">
        <f t="shared" ref="G219:G233" si="4">IF($D$227=0,"",IF(D219="[for completion]","",D219/$D$227))</f>
        <v/>
      </c>
    </row>
    <row r="220" spans="1:7">
      <c r="A220" s="95" t="s">
        <v>674</v>
      </c>
      <c r="B220" s="95" t="s">
        <v>675</v>
      </c>
      <c r="C220" s="155">
        <v>5897</v>
      </c>
      <c r="D220" s="289" t="s">
        <v>1193</v>
      </c>
      <c r="F220" s="154">
        <f t="shared" si="3"/>
        <v>0.11653919883006264</v>
      </c>
      <c r="G220" s="154" t="str">
        <f t="shared" si="4"/>
        <v/>
      </c>
    </row>
    <row r="221" spans="1:7">
      <c r="A221" s="95" t="s">
        <v>676</v>
      </c>
      <c r="B221" s="95" t="s">
        <v>677</v>
      </c>
      <c r="C221" s="155">
        <v>4079</v>
      </c>
      <c r="D221" s="289" t="s">
        <v>1193</v>
      </c>
      <c r="F221" s="154">
        <f t="shared" si="3"/>
        <v>8.0611055117487798E-2</v>
      </c>
      <c r="G221" s="154" t="str">
        <f t="shared" si="4"/>
        <v/>
      </c>
    </row>
    <row r="222" spans="1:7">
      <c r="A222" s="95" t="s">
        <v>678</v>
      </c>
      <c r="B222" s="95" t="s">
        <v>679</v>
      </c>
      <c r="C222" s="155">
        <v>2756</v>
      </c>
      <c r="D222" s="289" t="s">
        <v>1193</v>
      </c>
      <c r="F222" s="154">
        <f t="shared" si="3"/>
        <v>5.4465326772198175E-2</v>
      </c>
      <c r="G222" s="154" t="str">
        <f t="shared" si="4"/>
        <v/>
      </c>
    </row>
    <row r="223" spans="1:7">
      <c r="A223" s="95" t="s">
        <v>680</v>
      </c>
      <c r="B223" s="95" t="s">
        <v>681</v>
      </c>
      <c r="C223" s="155">
        <v>1405</v>
      </c>
      <c r="D223" s="289" t="s">
        <v>1193</v>
      </c>
      <c r="F223" s="154">
        <f t="shared" si="3"/>
        <v>2.77662496788601E-2</v>
      </c>
      <c r="G223" s="154" t="str">
        <f t="shared" si="4"/>
        <v/>
      </c>
    </row>
    <row r="224" spans="1:7">
      <c r="A224" s="95" t="s">
        <v>682</v>
      </c>
      <c r="B224" s="95" t="s">
        <v>683</v>
      </c>
      <c r="C224" s="155">
        <v>0</v>
      </c>
      <c r="D224" s="289" t="s">
        <v>1193</v>
      </c>
      <c r="F224" s="154">
        <f t="shared" si="3"/>
        <v>0</v>
      </c>
      <c r="G224" s="154" t="str">
        <f t="shared" si="4"/>
        <v/>
      </c>
    </row>
    <row r="225" spans="1:7">
      <c r="A225" s="95" t="s">
        <v>684</v>
      </c>
      <c r="B225" s="95" t="s">
        <v>685</v>
      </c>
      <c r="C225" s="155">
        <v>0</v>
      </c>
      <c r="D225" s="289" t="s">
        <v>1193</v>
      </c>
      <c r="F225" s="154">
        <f t="shared" si="3"/>
        <v>0</v>
      </c>
      <c r="G225" s="154" t="str">
        <f t="shared" si="4"/>
        <v/>
      </c>
    </row>
    <row r="226" spans="1:7">
      <c r="A226" s="95" t="s">
        <v>686</v>
      </c>
      <c r="B226" s="95" t="s">
        <v>687</v>
      </c>
      <c r="C226" s="155">
        <v>0</v>
      </c>
      <c r="D226" s="289" t="s">
        <v>1193</v>
      </c>
      <c r="F226" s="154">
        <f t="shared" si="3"/>
        <v>0</v>
      </c>
      <c r="G226" s="154" t="str">
        <f t="shared" si="4"/>
        <v/>
      </c>
    </row>
    <row r="227" spans="1:7">
      <c r="A227" s="95" t="s">
        <v>688</v>
      </c>
      <c r="B227" s="125" t="s">
        <v>99</v>
      </c>
      <c r="C227" s="155">
        <f>SUM(C219:C226)</f>
        <v>50601</v>
      </c>
      <c r="D227" s="158">
        <f>SUM(D219:D226)</f>
        <v>0</v>
      </c>
      <c r="F227" s="129">
        <f>SUM(F219:F226)</f>
        <v>1</v>
      </c>
      <c r="G227" s="129">
        <f>SUM(G219:G226)</f>
        <v>0</v>
      </c>
    </row>
    <row r="228" spans="1:7" hidden="1" outlineLevel="1">
      <c r="A228" s="95" t="s">
        <v>689</v>
      </c>
      <c r="B228" s="112" t="s">
        <v>690</v>
      </c>
      <c r="C228" s="155"/>
      <c r="D228" s="158"/>
      <c r="F228" s="154">
        <f t="shared" si="3"/>
        <v>0</v>
      </c>
      <c r="G228" s="154" t="str">
        <f t="shared" si="4"/>
        <v/>
      </c>
    </row>
    <row r="229" spans="1:7" hidden="1" outlineLevel="1">
      <c r="A229" s="95" t="s">
        <v>691</v>
      </c>
      <c r="B229" s="112" t="s">
        <v>692</v>
      </c>
      <c r="C229" s="155"/>
      <c r="D229" s="158"/>
      <c r="F229" s="154">
        <f t="shared" si="3"/>
        <v>0</v>
      </c>
      <c r="G229" s="154" t="str">
        <f t="shared" si="4"/>
        <v/>
      </c>
    </row>
    <row r="230" spans="1:7" hidden="1" outlineLevel="1">
      <c r="A230" s="95" t="s">
        <v>693</v>
      </c>
      <c r="B230" s="112" t="s">
        <v>694</v>
      </c>
      <c r="C230" s="155"/>
      <c r="D230" s="158"/>
      <c r="F230" s="154">
        <f t="shared" si="3"/>
        <v>0</v>
      </c>
      <c r="G230" s="154" t="str">
        <f t="shared" si="4"/>
        <v/>
      </c>
    </row>
    <row r="231" spans="1:7" hidden="1" outlineLevel="1">
      <c r="A231" s="95" t="s">
        <v>695</v>
      </c>
      <c r="B231" s="112" t="s">
        <v>696</v>
      </c>
      <c r="C231" s="155"/>
      <c r="D231" s="158"/>
      <c r="F231" s="154">
        <f t="shared" si="3"/>
        <v>0</v>
      </c>
      <c r="G231" s="154" t="str">
        <f t="shared" si="4"/>
        <v/>
      </c>
    </row>
    <row r="232" spans="1:7" hidden="1" outlineLevel="1">
      <c r="A232" s="95" t="s">
        <v>697</v>
      </c>
      <c r="B232" s="112" t="s">
        <v>698</v>
      </c>
      <c r="C232" s="155"/>
      <c r="D232" s="158"/>
      <c r="F232" s="154">
        <f t="shared" si="3"/>
        <v>0</v>
      </c>
      <c r="G232" s="154" t="str">
        <f t="shared" si="4"/>
        <v/>
      </c>
    </row>
    <row r="233" spans="1:7" hidden="1" outlineLevel="1">
      <c r="A233" s="95" t="s">
        <v>699</v>
      </c>
      <c r="B233" s="112" t="s">
        <v>700</v>
      </c>
      <c r="C233" s="155"/>
      <c r="D233" s="158"/>
      <c r="F233" s="154">
        <f t="shared" si="3"/>
        <v>0</v>
      </c>
      <c r="G233" s="154" t="str">
        <f t="shared" si="4"/>
        <v/>
      </c>
    </row>
    <row r="234" spans="1:7" hidden="1" outlineLevel="1">
      <c r="A234" s="95" t="s">
        <v>701</v>
      </c>
      <c r="B234" s="112"/>
      <c r="F234" s="154"/>
      <c r="G234" s="154"/>
    </row>
    <row r="235" spans="1:7" hidden="1" outlineLevel="1">
      <c r="A235" s="95" t="s">
        <v>702</v>
      </c>
      <c r="B235" s="112"/>
      <c r="F235" s="154"/>
      <c r="G235" s="154"/>
    </row>
    <row r="236" spans="1:7" hidden="1" outlineLevel="1">
      <c r="A236" s="95" t="s">
        <v>703</v>
      </c>
      <c r="B236" s="112"/>
      <c r="F236" s="154"/>
      <c r="G236" s="154"/>
    </row>
    <row r="237" spans="1:7" ht="15" customHeight="1" collapsed="1">
      <c r="A237" s="106"/>
      <c r="B237" s="263" t="s">
        <v>704</v>
      </c>
      <c r="C237" s="106" t="s">
        <v>637</v>
      </c>
      <c r="D237" s="106" t="s">
        <v>638</v>
      </c>
      <c r="E237" s="113"/>
      <c r="F237" s="106" t="s">
        <v>466</v>
      </c>
      <c r="G237" s="106" t="s">
        <v>639</v>
      </c>
    </row>
    <row r="238" spans="1:7">
      <c r="A238" s="95" t="s">
        <v>705</v>
      </c>
      <c r="B238" s="95" t="s">
        <v>670</v>
      </c>
      <c r="C238" s="129">
        <v>0.48609999999999998</v>
      </c>
      <c r="F238" s="157"/>
      <c r="G238" s="157"/>
    </row>
    <row r="239" spans="1:7">
      <c r="F239" s="157"/>
      <c r="G239" s="157"/>
    </row>
    <row r="240" spans="1:7">
      <c r="B240" s="116" t="s">
        <v>671</v>
      </c>
      <c r="F240" s="157"/>
      <c r="G240" s="157"/>
    </row>
    <row r="241" spans="1:7">
      <c r="A241" s="95" t="s">
        <v>706</v>
      </c>
      <c r="B241" s="95" t="s">
        <v>673</v>
      </c>
      <c r="C241" s="155">
        <v>40827</v>
      </c>
      <c r="D241" s="289" t="s">
        <v>1193</v>
      </c>
      <c r="F241" s="154">
        <f>IF($C$249=0,"",IF(C241="[Mark as ND1 if not relevant]","",C241/$C$249))</f>
        <v>0.80684176202051339</v>
      </c>
      <c r="G241" s="154" t="str">
        <f>IF($D$249=0,"",IF(D241="[Mark as ND1 if not relevant]","",D241/$D$249))</f>
        <v/>
      </c>
    </row>
    <row r="242" spans="1:7">
      <c r="A242" s="95" t="s">
        <v>707</v>
      </c>
      <c r="B242" s="95" t="s">
        <v>675</v>
      </c>
      <c r="C242" s="155">
        <v>4750</v>
      </c>
      <c r="D242" s="289" t="s">
        <v>1193</v>
      </c>
      <c r="F242" s="154">
        <f t="shared" ref="F242:F248" si="5">IF($C$249=0,"",IF(C242="[Mark as ND1 if not relevant]","",C242/$C$249))</f>
        <v>9.3871662615363338E-2</v>
      </c>
      <c r="G242" s="154" t="str">
        <f t="shared" ref="G242:G248" si="6">IF($D$249=0,"",IF(D242="[Mark as ND1 if not relevant]","",D242/$D$249))</f>
        <v/>
      </c>
    </row>
    <row r="243" spans="1:7">
      <c r="A243" s="95" t="s">
        <v>708</v>
      </c>
      <c r="B243" s="95" t="s">
        <v>677</v>
      </c>
      <c r="C243" s="155">
        <v>2905</v>
      </c>
      <c r="D243" s="289" t="s">
        <v>1193</v>
      </c>
      <c r="F243" s="154">
        <f t="shared" si="5"/>
        <v>5.740993261002747E-2</v>
      </c>
      <c r="G243" s="154" t="str">
        <f t="shared" si="6"/>
        <v/>
      </c>
    </row>
    <row r="244" spans="1:7">
      <c r="A244" s="95" t="s">
        <v>709</v>
      </c>
      <c r="B244" s="95" t="s">
        <v>679</v>
      </c>
      <c r="C244" s="155">
        <v>1568</v>
      </c>
      <c r="D244" s="289" t="s">
        <v>1193</v>
      </c>
      <c r="F244" s="154">
        <f t="shared" si="5"/>
        <v>3.0987529890713621E-2</v>
      </c>
      <c r="G244" s="154" t="str">
        <f t="shared" si="6"/>
        <v/>
      </c>
    </row>
    <row r="245" spans="1:7">
      <c r="A245" s="95" t="s">
        <v>710</v>
      </c>
      <c r="B245" s="95" t="s">
        <v>681</v>
      </c>
      <c r="C245" s="155">
        <v>551</v>
      </c>
      <c r="D245" s="289" t="s">
        <v>1193</v>
      </c>
      <c r="F245" s="154">
        <f t="shared" si="5"/>
        <v>1.0889112863382146E-2</v>
      </c>
      <c r="G245" s="154" t="str">
        <f t="shared" si="6"/>
        <v/>
      </c>
    </row>
    <row r="246" spans="1:7">
      <c r="A246" s="95" t="s">
        <v>711</v>
      </c>
      <c r="B246" s="95" t="s">
        <v>683</v>
      </c>
      <c r="C246" s="155">
        <v>0</v>
      </c>
      <c r="D246" s="289" t="s">
        <v>1193</v>
      </c>
      <c r="F246" s="154">
        <f t="shared" si="5"/>
        <v>0</v>
      </c>
      <c r="G246" s="154" t="str">
        <f t="shared" si="6"/>
        <v/>
      </c>
    </row>
    <row r="247" spans="1:7">
      <c r="A247" s="95" t="s">
        <v>712</v>
      </c>
      <c r="B247" s="95" t="s">
        <v>685</v>
      </c>
      <c r="C247" s="155">
        <v>0</v>
      </c>
      <c r="D247" s="289" t="s">
        <v>1193</v>
      </c>
      <c r="F247" s="154">
        <f t="shared" si="5"/>
        <v>0</v>
      </c>
      <c r="G247" s="154" t="str">
        <f t="shared" si="6"/>
        <v/>
      </c>
    </row>
    <row r="248" spans="1:7">
      <c r="A248" s="95" t="s">
        <v>713</v>
      </c>
      <c r="B248" s="95" t="s">
        <v>687</v>
      </c>
      <c r="C248" s="155">
        <v>0</v>
      </c>
      <c r="D248" s="289" t="s">
        <v>1193</v>
      </c>
      <c r="F248" s="154">
        <f t="shared" si="5"/>
        <v>0</v>
      </c>
      <c r="G248" s="154" t="str">
        <f t="shared" si="6"/>
        <v/>
      </c>
    </row>
    <row r="249" spans="1:7">
      <c r="A249" s="95" t="s">
        <v>714</v>
      </c>
      <c r="B249" s="125" t="s">
        <v>99</v>
      </c>
      <c r="C249" s="155">
        <f>SUM(C241:C248)</f>
        <v>50601</v>
      </c>
      <c r="D249" s="158">
        <f>SUM(D241:D248)</f>
        <v>0</v>
      </c>
      <c r="F249" s="129">
        <f>SUM(F241:F248)</f>
        <v>1</v>
      </c>
      <c r="G249" s="129">
        <f>SUM(G241:G248)</f>
        <v>0</v>
      </c>
    </row>
    <row r="250" spans="1:7" hidden="1" outlineLevel="1">
      <c r="A250" s="95" t="s">
        <v>715</v>
      </c>
      <c r="B250" s="112" t="s">
        <v>690</v>
      </c>
      <c r="C250" s="155"/>
      <c r="D250" s="158"/>
      <c r="F250" s="154">
        <f t="shared" ref="F250:F255" si="7">IF($C$249=0,"",IF(C250="[for completion]","",C250/$C$249))</f>
        <v>0</v>
      </c>
      <c r="G250" s="154" t="str">
        <f t="shared" ref="G250:G255" si="8">IF($D$249=0,"",IF(D250="[for completion]","",D250/$D$249))</f>
        <v/>
      </c>
    </row>
    <row r="251" spans="1:7" hidden="1" outlineLevel="1">
      <c r="A251" s="95" t="s">
        <v>716</v>
      </c>
      <c r="B251" s="112" t="s">
        <v>692</v>
      </c>
      <c r="C251" s="155"/>
      <c r="D251" s="158"/>
      <c r="F251" s="154">
        <f t="shared" si="7"/>
        <v>0</v>
      </c>
      <c r="G251" s="154" t="str">
        <f t="shared" si="8"/>
        <v/>
      </c>
    </row>
    <row r="252" spans="1:7" hidden="1" outlineLevel="1">
      <c r="A252" s="95" t="s">
        <v>717</v>
      </c>
      <c r="B252" s="112" t="s">
        <v>694</v>
      </c>
      <c r="C252" s="155"/>
      <c r="D252" s="158"/>
      <c r="F252" s="154">
        <f t="shared" si="7"/>
        <v>0</v>
      </c>
      <c r="G252" s="154" t="str">
        <f t="shared" si="8"/>
        <v/>
      </c>
    </row>
    <row r="253" spans="1:7" hidden="1" outlineLevel="1">
      <c r="A253" s="95" t="s">
        <v>718</v>
      </c>
      <c r="B253" s="112" t="s">
        <v>696</v>
      </c>
      <c r="C253" s="155"/>
      <c r="D253" s="158"/>
      <c r="F253" s="154">
        <f t="shared" si="7"/>
        <v>0</v>
      </c>
      <c r="G253" s="154" t="str">
        <f t="shared" si="8"/>
        <v/>
      </c>
    </row>
    <row r="254" spans="1:7" hidden="1" outlineLevel="1">
      <c r="A254" s="95" t="s">
        <v>719</v>
      </c>
      <c r="B254" s="112" t="s">
        <v>698</v>
      </c>
      <c r="C254" s="155"/>
      <c r="D254" s="158"/>
      <c r="F254" s="154">
        <f t="shared" si="7"/>
        <v>0</v>
      </c>
      <c r="G254" s="154" t="str">
        <f t="shared" si="8"/>
        <v/>
      </c>
    </row>
    <row r="255" spans="1:7" hidden="1" outlineLevel="1">
      <c r="A255" s="95" t="s">
        <v>720</v>
      </c>
      <c r="B255" s="112" t="s">
        <v>700</v>
      </c>
      <c r="C255" s="155"/>
      <c r="D255" s="158"/>
      <c r="F255" s="154">
        <f t="shared" si="7"/>
        <v>0</v>
      </c>
      <c r="G255" s="154" t="str">
        <f t="shared" si="8"/>
        <v/>
      </c>
    </row>
    <row r="256" spans="1:7" hidden="1" outlineLevel="1">
      <c r="A256" s="95" t="s">
        <v>721</v>
      </c>
      <c r="B256" s="112"/>
      <c r="F256" s="109"/>
      <c r="G256" s="109"/>
    </row>
    <row r="257" spans="1:14" hidden="1" outlineLevel="1">
      <c r="A257" s="95" t="s">
        <v>722</v>
      </c>
      <c r="B257" s="112"/>
      <c r="F257" s="109"/>
      <c r="G257" s="109"/>
    </row>
    <row r="258" spans="1:14" hidden="1" outlineLevel="1">
      <c r="A258" s="95" t="s">
        <v>723</v>
      </c>
      <c r="B258" s="112"/>
      <c r="F258" s="109"/>
      <c r="G258" s="109"/>
    </row>
    <row r="259" spans="1:14" ht="15" customHeight="1" collapsed="1">
      <c r="A259" s="106"/>
      <c r="B259" s="263" t="s">
        <v>724</v>
      </c>
      <c r="C259" s="106" t="s">
        <v>466</v>
      </c>
      <c r="D259" s="106"/>
      <c r="E259" s="113"/>
      <c r="F259" s="106"/>
      <c r="G259" s="106"/>
    </row>
    <row r="260" spans="1:14">
      <c r="A260" s="95" t="s">
        <v>725</v>
      </c>
      <c r="B260" s="95" t="s">
        <v>726</v>
      </c>
      <c r="C260" s="129">
        <v>0.96030000000000004</v>
      </c>
      <c r="E260" s="111"/>
      <c r="F260" s="111"/>
      <c r="G260" s="111"/>
    </row>
    <row r="261" spans="1:14">
      <c r="A261" s="95" t="s">
        <v>727</v>
      </c>
      <c r="B261" s="95" t="s">
        <v>728</v>
      </c>
      <c r="C261" s="129">
        <v>3.9699999999999999E-2</v>
      </c>
      <c r="E261" s="111"/>
      <c r="F261" s="111"/>
    </row>
    <row r="262" spans="1:14">
      <c r="A262" s="95" t="s">
        <v>729</v>
      </c>
      <c r="B262" s="95" t="s">
        <v>730</v>
      </c>
      <c r="C262" s="129">
        <v>0</v>
      </c>
      <c r="E262" s="111"/>
      <c r="F262" s="111"/>
    </row>
    <row r="263" spans="1:14" s="204" customFormat="1">
      <c r="A263" s="205" t="s">
        <v>731</v>
      </c>
      <c r="B263" s="205" t="s">
        <v>2283</v>
      </c>
      <c r="C263" s="206">
        <v>0</v>
      </c>
      <c r="D263" s="205"/>
      <c r="E263" s="172"/>
      <c r="F263" s="172"/>
      <c r="G263" s="203"/>
    </row>
    <row r="264" spans="1:14">
      <c r="A264" s="205" t="s">
        <v>1216</v>
      </c>
      <c r="B264" s="116" t="s">
        <v>1210</v>
      </c>
      <c r="C264" s="129">
        <v>0</v>
      </c>
      <c r="D264" s="122"/>
      <c r="E264" s="122"/>
      <c r="F264" s="123"/>
      <c r="G264" s="123"/>
      <c r="H264" s="90"/>
      <c r="I264" s="95"/>
      <c r="J264" s="95"/>
      <c r="K264" s="95"/>
      <c r="L264" s="90"/>
      <c r="M264" s="90"/>
      <c r="N264" s="90"/>
    </row>
    <row r="265" spans="1:14">
      <c r="A265" s="205" t="s">
        <v>2284</v>
      </c>
      <c r="B265" s="95" t="s">
        <v>97</v>
      </c>
      <c r="C265" s="129">
        <v>0</v>
      </c>
      <c r="E265" s="111"/>
      <c r="F265" s="111"/>
    </row>
    <row r="266" spans="1:14" hidden="1" outlineLevel="1">
      <c r="A266" s="95" t="s">
        <v>732</v>
      </c>
      <c r="B266" s="112" t="s">
        <v>734</v>
      </c>
      <c r="C266" s="162"/>
      <c r="E266" s="111"/>
      <c r="F266" s="111"/>
    </row>
    <row r="267" spans="1:14" hidden="1" outlineLevel="1">
      <c r="A267" s="205" t="s">
        <v>733</v>
      </c>
      <c r="B267" s="112" t="s">
        <v>736</v>
      </c>
      <c r="C267" s="129"/>
      <c r="E267" s="111"/>
      <c r="F267" s="111"/>
    </row>
    <row r="268" spans="1:14" hidden="1" outlineLevel="1">
      <c r="A268" s="205" t="s">
        <v>735</v>
      </c>
      <c r="B268" s="112" t="s">
        <v>738</v>
      </c>
      <c r="C268" s="129"/>
      <c r="E268" s="111"/>
      <c r="F268" s="111"/>
    </row>
    <row r="269" spans="1:14" hidden="1" outlineLevel="1">
      <c r="A269" s="205" t="s">
        <v>737</v>
      </c>
      <c r="B269" s="112" t="s">
        <v>740</v>
      </c>
      <c r="C269" s="129"/>
      <c r="E269" s="111"/>
      <c r="F269" s="111"/>
    </row>
    <row r="270" spans="1:14" hidden="1" outlineLevel="1">
      <c r="A270" s="205" t="s">
        <v>739</v>
      </c>
      <c r="B270" s="112" t="s">
        <v>101</v>
      </c>
      <c r="C270" s="129"/>
      <c r="E270" s="111"/>
      <c r="F270" s="111"/>
    </row>
    <row r="271" spans="1:14" hidden="1" outlineLevel="1">
      <c r="A271" s="205" t="s">
        <v>741</v>
      </c>
      <c r="B271" s="112" t="s">
        <v>101</v>
      </c>
      <c r="C271" s="129"/>
      <c r="E271" s="111"/>
      <c r="F271" s="111"/>
    </row>
    <row r="272" spans="1:14" hidden="1" outlineLevel="1">
      <c r="A272" s="205" t="s">
        <v>742</v>
      </c>
      <c r="B272" s="112" t="s">
        <v>101</v>
      </c>
      <c r="C272" s="129"/>
      <c r="E272" s="111"/>
      <c r="F272" s="111"/>
    </row>
    <row r="273" spans="1:7" hidden="1" outlineLevel="1">
      <c r="A273" s="205" t="s">
        <v>743</v>
      </c>
      <c r="B273" s="112" t="s">
        <v>101</v>
      </c>
      <c r="C273" s="129"/>
      <c r="E273" s="111"/>
      <c r="F273" s="111"/>
    </row>
    <row r="274" spans="1:7" hidden="1" outlineLevel="1">
      <c r="A274" s="205" t="s">
        <v>744</v>
      </c>
      <c r="B274" s="112" t="s">
        <v>101</v>
      </c>
      <c r="C274" s="129"/>
      <c r="E274" s="111"/>
      <c r="F274" s="111"/>
    </row>
    <row r="275" spans="1:7" hidden="1" outlineLevel="1">
      <c r="A275" s="205" t="s">
        <v>745</v>
      </c>
      <c r="B275" s="112" t="s">
        <v>101</v>
      </c>
      <c r="C275" s="129"/>
      <c r="E275" s="111"/>
      <c r="F275" s="111"/>
    </row>
    <row r="276" spans="1:7" ht="15" customHeight="1" collapsed="1">
      <c r="A276" s="106"/>
      <c r="B276" s="263" t="s">
        <v>746</v>
      </c>
      <c r="C276" s="106" t="s">
        <v>466</v>
      </c>
      <c r="D276" s="106"/>
      <c r="E276" s="113"/>
      <c r="F276" s="106"/>
      <c r="G276" s="108"/>
    </row>
    <row r="277" spans="1:7">
      <c r="A277" s="95" t="s">
        <v>7</v>
      </c>
      <c r="B277" s="95" t="s">
        <v>1211</v>
      </c>
      <c r="C277" s="129">
        <v>0.98970000000000002</v>
      </c>
      <c r="E277" s="90"/>
      <c r="F277" s="90"/>
    </row>
    <row r="278" spans="1:7">
      <c r="A278" s="95" t="s">
        <v>747</v>
      </c>
      <c r="B278" s="95" t="s">
        <v>748</v>
      </c>
      <c r="C278" s="129">
        <v>0</v>
      </c>
      <c r="E278" s="90"/>
      <c r="F278" s="90"/>
    </row>
    <row r="279" spans="1:7">
      <c r="A279" s="95" t="s">
        <v>749</v>
      </c>
      <c r="B279" s="95" t="s">
        <v>97</v>
      </c>
      <c r="C279" s="129">
        <v>1.03E-2</v>
      </c>
      <c r="E279" s="90"/>
      <c r="F279" s="90"/>
    </row>
    <row r="280" spans="1:7" hidden="1" outlineLevel="1">
      <c r="A280" s="95" t="s">
        <v>750</v>
      </c>
      <c r="C280" s="129"/>
      <c r="E280" s="90"/>
      <c r="F280" s="90"/>
    </row>
    <row r="281" spans="1:7" hidden="1" outlineLevel="1">
      <c r="A281" s="95" t="s">
        <v>751</v>
      </c>
      <c r="C281" s="129"/>
      <c r="E281" s="90"/>
      <c r="F281" s="90"/>
    </row>
    <row r="282" spans="1:7" hidden="1" outlineLevel="1">
      <c r="A282" s="95" t="s">
        <v>752</v>
      </c>
      <c r="C282" s="129"/>
      <c r="E282" s="90"/>
      <c r="F282" s="90"/>
    </row>
    <row r="283" spans="1:7" hidden="1" outlineLevel="1">
      <c r="A283" s="95" t="s">
        <v>753</v>
      </c>
      <c r="C283" s="129"/>
      <c r="E283" s="90"/>
      <c r="F283" s="90"/>
    </row>
    <row r="284" spans="1:7" hidden="1" outlineLevel="1">
      <c r="A284" s="95" t="s">
        <v>754</v>
      </c>
      <c r="C284" s="129"/>
      <c r="E284" s="90"/>
      <c r="F284" s="90"/>
    </row>
    <row r="285" spans="1:7" hidden="1" outlineLevel="1">
      <c r="A285" s="95" t="s">
        <v>755</v>
      </c>
      <c r="C285" s="129"/>
      <c r="E285" s="90"/>
      <c r="F285" s="90"/>
    </row>
    <row r="286" spans="1:7" s="163" customFormat="1" collapsed="1">
      <c r="A286" s="107"/>
      <c r="B286" s="107" t="s">
        <v>2393</v>
      </c>
      <c r="C286" s="107" t="s">
        <v>64</v>
      </c>
      <c r="D286" s="107" t="s">
        <v>1461</v>
      </c>
      <c r="E286" s="107"/>
      <c r="F286" s="107" t="s">
        <v>466</v>
      </c>
      <c r="G286" s="107" t="s">
        <v>1720</v>
      </c>
    </row>
    <row r="287" spans="1:7" s="163" customFormat="1">
      <c r="A287" s="271" t="s">
        <v>1820</v>
      </c>
      <c r="B287" s="194" t="s">
        <v>559</v>
      </c>
      <c r="C287" s="286" t="s">
        <v>1196</v>
      </c>
      <c r="D287" s="286" t="s">
        <v>1196</v>
      </c>
      <c r="E287" s="195"/>
      <c r="F287" s="185" t="str">
        <f>IF($C$305=0,"",IF(C287="[For completion]","",C287/$C$305))</f>
        <v/>
      </c>
      <c r="G287" s="185" t="str">
        <f>IF($D$305=0,"",IF(D287="[For completion]","",D287/$D$305))</f>
        <v/>
      </c>
    </row>
    <row r="288" spans="1:7" s="163" customFormat="1">
      <c r="A288" s="271" t="s">
        <v>1821</v>
      </c>
      <c r="B288" s="194" t="s">
        <v>559</v>
      </c>
      <c r="C288" s="286" t="s">
        <v>1196</v>
      </c>
      <c r="D288" s="286" t="s">
        <v>1196</v>
      </c>
      <c r="E288" s="195"/>
      <c r="F288" s="185" t="str">
        <f t="shared" ref="F288:F304" si="9">IF($C$305=0,"",IF(C288="[For completion]","",C288/$C$305))</f>
        <v/>
      </c>
      <c r="G288" s="185" t="str">
        <f t="shared" ref="G288:G304" si="10">IF($D$305=0,"",IF(D288="[For completion]","",D288/$D$305))</f>
        <v/>
      </c>
    </row>
    <row r="289" spans="1:7" s="163" customFormat="1">
      <c r="A289" s="271" t="s">
        <v>1822</v>
      </c>
      <c r="B289" s="194" t="s">
        <v>559</v>
      </c>
      <c r="C289" s="286" t="s">
        <v>1196</v>
      </c>
      <c r="D289" s="286" t="s">
        <v>1196</v>
      </c>
      <c r="E289" s="195"/>
      <c r="F289" s="185" t="str">
        <f t="shared" si="9"/>
        <v/>
      </c>
      <c r="G289" s="185" t="str">
        <f t="shared" si="10"/>
        <v/>
      </c>
    </row>
    <row r="290" spans="1:7" s="163" customFormat="1">
      <c r="A290" s="271" t="s">
        <v>1823</v>
      </c>
      <c r="B290" s="194" t="s">
        <v>559</v>
      </c>
      <c r="C290" s="286" t="s">
        <v>1196</v>
      </c>
      <c r="D290" s="286" t="s">
        <v>1196</v>
      </c>
      <c r="E290" s="195"/>
      <c r="F290" s="185" t="str">
        <f t="shared" si="9"/>
        <v/>
      </c>
      <c r="G290" s="185" t="str">
        <f t="shared" si="10"/>
        <v/>
      </c>
    </row>
    <row r="291" spans="1:7" s="163" customFormat="1">
      <c r="A291" s="271" t="s">
        <v>1824</v>
      </c>
      <c r="B291" s="194" t="s">
        <v>559</v>
      </c>
      <c r="C291" s="286" t="s">
        <v>1196</v>
      </c>
      <c r="D291" s="286" t="s">
        <v>1196</v>
      </c>
      <c r="E291" s="195"/>
      <c r="F291" s="185" t="str">
        <f t="shared" si="9"/>
        <v/>
      </c>
      <c r="G291" s="185" t="str">
        <f t="shared" si="10"/>
        <v/>
      </c>
    </row>
    <row r="292" spans="1:7" s="163" customFormat="1">
      <c r="A292" s="271" t="s">
        <v>1825</v>
      </c>
      <c r="B292" s="194" t="s">
        <v>559</v>
      </c>
      <c r="C292" s="286" t="s">
        <v>1196</v>
      </c>
      <c r="D292" s="286" t="s">
        <v>1196</v>
      </c>
      <c r="E292" s="195"/>
      <c r="F292" s="185" t="str">
        <f t="shared" si="9"/>
        <v/>
      </c>
      <c r="G292" s="185" t="str">
        <f t="shared" si="10"/>
        <v/>
      </c>
    </row>
    <row r="293" spans="1:7" s="163" customFormat="1">
      <c r="A293" s="271" t="s">
        <v>1826</v>
      </c>
      <c r="B293" s="194" t="s">
        <v>559</v>
      </c>
      <c r="C293" s="286" t="s">
        <v>1196</v>
      </c>
      <c r="D293" s="286" t="s">
        <v>1196</v>
      </c>
      <c r="E293" s="195"/>
      <c r="F293" s="185" t="str">
        <f t="shared" si="9"/>
        <v/>
      </c>
      <c r="G293" s="185" t="str">
        <f t="shared" si="10"/>
        <v/>
      </c>
    </row>
    <row r="294" spans="1:7" s="163" customFormat="1">
      <c r="A294" s="271" t="s">
        <v>1827</v>
      </c>
      <c r="B294" s="194" t="s">
        <v>559</v>
      </c>
      <c r="C294" s="286" t="s">
        <v>1196</v>
      </c>
      <c r="D294" s="286" t="s">
        <v>1196</v>
      </c>
      <c r="E294" s="195"/>
      <c r="F294" s="185" t="str">
        <f t="shared" si="9"/>
        <v/>
      </c>
      <c r="G294" s="185" t="str">
        <f t="shared" si="10"/>
        <v/>
      </c>
    </row>
    <row r="295" spans="1:7" s="163" customFormat="1">
      <c r="A295" s="271" t="s">
        <v>1828</v>
      </c>
      <c r="B295" s="211" t="s">
        <v>559</v>
      </c>
      <c r="C295" s="286" t="s">
        <v>1196</v>
      </c>
      <c r="D295" s="286" t="s">
        <v>1196</v>
      </c>
      <c r="E295" s="195"/>
      <c r="F295" s="185" t="str">
        <f t="shared" si="9"/>
        <v/>
      </c>
      <c r="G295" s="185" t="str">
        <f t="shared" si="10"/>
        <v/>
      </c>
    </row>
    <row r="296" spans="1:7" s="163" customFormat="1">
      <c r="A296" s="271" t="s">
        <v>1829</v>
      </c>
      <c r="B296" s="194" t="s">
        <v>559</v>
      </c>
      <c r="C296" s="286" t="s">
        <v>1196</v>
      </c>
      <c r="D296" s="286" t="s">
        <v>1196</v>
      </c>
      <c r="E296" s="195"/>
      <c r="F296" s="185" t="str">
        <f t="shared" si="9"/>
        <v/>
      </c>
      <c r="G296" s="185" t="str">
        <f t="shared" si="10"/>
        <v/>
      </c>
    </row>
    <row r="297" spans="1:7" s="163" customFormat="1">
      <c r="A297" s="271" t="s">
        <v>1830</v>
      </c>
      <c r="B297" s="194" t="s">
        <v>559</v>
      </c>
      <c r="C297" s="286" t="s">
        <v>1196</v>
      </c>
      <c r="D297" s="286" t="s">
        <v>1196</v>
      </c>
      <c r="E297" s="195"/>
      <c r="F297" s="185" t="str">
        <f t="shared" si="9"/>
        <v/>
      </c>
      <c r="G297" s="185" t="str">
        <f t="shared" si="10"/>
        <v/>
      </c>
    </row>
    <row r="298" spans="1:7" s="163" customFormat="1">
      <c r="A298" s="271" t="s">
        <v>1831</v>
      </c>
      <c r="B298" s="194" t="s">
        <v>559</v>
      </c>
      <c r="C298" s="286" t="s">
        <v>1196</v>
      </c>
      <c r="D298" s="286" t="s">
        <v>1196</v>
      </c>
      <c r="E298" s="195"/>
      <c r="F298" s="185" t="str">
        <f t="shared" si="9"/>
        <v/>
      </c>
      <c r="G298" s="185" t="str">
        <f t="shared" si="10"/>
        <v/>
      </c>
    </row>
    <row r="299" spans="1:7" s="163" customFormat="1">
      <c r="A299" s="271" t="s">
        <v>1832</v>
      </c>
      <c r="B299" s="194" t="s">
        <v>559</v>
      </c>
      <c r="C299" s="286" t="s">
        <v>1196</v>
      </c>
      <c r="D299" s="286" t="s">
        <v>1196</v>
      </c>
      <c r="E299" s="195"/>
      <c r="F299" s="185" t="str">
        <f t="shared" si="9"/>
        <v/>
      </c>
      <c r="G299" s="185" t="str">
        <f t="shared" si="10"/>
        <v/>
      </c>
    </row>
    <row r="300" spans="1:7" s="163" customFormat="1">
      <c r="A300" s="271" t="s">
        <v>1833</v>
      </c>
      <c r="B300" s="194" t="s">
        <v>559</v>
      </c>
      <c r="C300" s="286" t="s">
        <v>1196</v>
      </c>
      <c r="D300" s="286" t="s">
        <v>1196</v>
      </c>
      <c r="E300" s="195"/>
      <c r="F300" s="185" t="str">
        <f t="shared" si="9"/>
        <v/>
      </c>
      <c r="G300" s="185" t="str">
        <f t="shared" si="10"/>
        <v/>
      </c>
    </row>
    <row r="301" spans="1:7" s="163" customFormat="1">
      <c r="A301" s="271" t="s">
        <v>1834</v>
      </c>
      <c r="B301" s="194" t="s">
        <v>559</v>
      </c>
      <c r="C301" s="286" t="s">
        <v>1196</v>
      </c>
      <c r="D301" s="286" t="s">
        <v>1196</v>
      </c>
      <c r="E301" s="195"/>
      <c r="F301" s="185" t="str">
        <f t="shared" si="9"/>
        <v/>
      </c>
      <c r="G301" s="185" t="str">
        <f t="shared" si="10"/>
        <v/>
      </c>
    </row>
    <row r="302" spans="1:7" s="163" customFormat="1">
      <c r="A302" s="271" t="s">
        <v>1835</v>
      </c>
      <c r="B302" s="194" t="s">
        <v>559</v>
      </c>
      <c r="C302" s="286" t="s">
        <v>1196</v>
      </c>
      <c r="D302" s="286" t="s">
        <v>1196</v>
      </c>
      <c r="E302" s="195"/>
      <c r="F302" s="185" t="str">
        <f t="shared" si="9"/>
        <v/>
      </c>
      <c r="G302" s="185" t="str">
        <f t="shared" si="10"/>
        <v/>
      </c>
    </row>
    <row r="303" spans="1:7" s="163" customFormat="1">
      <c r="A303" s="271" t="s">
        <v>1836</v>
      </c>
      <c r="B303" s="194" t="s">
        <v>559</v>
      </c>
      <c r="C303" s="286" t="s">
        <v>1196</v>
      </c>
      <c r="D303" s="286" t="s">
        <v>1196</v>
      </c>
      <c r="E303" s="195"/>
      <c r="F303" s="185" t="str">
        <f t="shared" si="9"/>
        <v/>
      </c>
      <c r="G303" s="185" t="str">
        <f t="shared" si="10"/>
        <v/>
      </c>
    </row>
    <row r="304" spans="1:7" s="163" customFormat="1">
      <c r="A304" s="271" t="s">
        <v>1837</v>
      </c>
      <c r="B304" s="194" t="s">
        <v>1877</v>
      </c>
      <c r="C304" s="286" t="s">
        <v>1196</v>
      </c>
      <c r="D304" s="286" t="s">
        <v>1196</v>
      </c>
      <c r="E304" s="195"/>
      <c r="F304" s="185" t="str">
        <f t="shared" si="9"/>
        <v/>
      </c>
      <c r="G304" s="185" t="str">
        <f t="shared" si="10"/>
        <v/>
      </c>
    </row>
    <row r="305" spans="1:7" s="163" customFormat="1">
      <c r="A305" s="271" t="s">
        <v>1838</v>
      </c>
      <c r="B305" s="194" t="s">
        <v>99</v>
      </c>
      <c r="C305" s="193">
        <f>SUM(C287:C304)</f>
        <v>0</v>
      </c>
      <c r="D305" s="193">
        <f>SUM(D287:D304)</f>
        <v>0</v>
      </c>
      <c r="E305" s="195"/>
      <c r="F305" s="238">
        <f>SUM(F287:F304)</f>
        <v>0</v>
      </c>
      <c r="G305" s="238">
        <f>SUM(G287:G304)</f>
        <v>0</v>
      </c>
    </row>
    <row r="306" spans="1:7" s="163" customFormat="1">
      <c r="A306" s="271" t="s">
        <v>1839</v>
      </c>
      <c r="B306" s="194"/>
      <c r="C306" s="193"/>
      <c r="D306" s="193"/>
      <c r="E306" s="195"/>
      <c r="F306" s="195"/>
      <c r="G306" s="195"/>
    </row>
    <row r="307" spans="1:7" s="163" customFormat="1">
      <c r="A307" s="271" t="s">
        <v>1840</v>
      </c>
      <c r="B307" s="194"/>
      <c r="C307" s="193"/>
      <c r="D307" s="193"/>
      <c r="E307" s="195"/>
      <c r="F307" s="195"/>
      <c r="G307" s="195"/>
    </row>
    <row r="308" spans="1:7" s="163" customFormat="1">
      <c r="A308" s="271" t="s">
        <v>1841</v>
      </c>
      <c r="B308" s="194"/>
      <c r="C308" s="193"/>
      <c r="D308" s="193"/>
      <c r="E308" s="195"/>
      <c r="F308" s="195"/>
      <c r="G308" s="195"/>
    </row>
    <row r="309" spans="1:7" s="200" customFormat="1">
      <c r="A309" s="107"/>
      <c r="B309" s="107" t="s">
        <v>2394</v>
      </c>
      <c r="C309" s="107" t="s">
        <v>64</v>
      </c>
      <c r="D309" s="107" t="s">
        <v>1461</v>
      </c>
      <c r="E309" s="107"/>
      <c r="F309" s="107" t="s">
        <v>466</v>
      </c>
      <c r="G309" s="107" t="s">
        <v>1720</v>
      </c>
    </row>
    <row r="310" spans="1:7" s="200" customFormat="1">
      <c r="A310" s="271" t="s">
        <v>1842</v>
      </c>
      <c r="B310" s="211" t="s">
        <v>559</v>
      </c>
      <c r="C310" s="286" t="s">
        <v>1196</v>
      </c>
      <c r="D310" s="286" t="s">
        <v>1196</v>
      </c>
      <c r="E310" s="212"/>
      <c r="F310" s="185" t="str">
        <f>IF($C$328=0,"",IF(C310="[For completion]","",C310/$C$328))</f>
        <v/>
      </c>
      <c r="G310" s="185" t="str">
        <f>IF($D$328=0,"",IF(D310="[For completion]","",D310/$D$328))</f>
        <v/>
      </c>
    </row>
    <row r="311" spans="1:7" s="200" customFormat="1">
      <c r="A311" s="271" t="s">
        <v>1843</v>
      </c>
      <c r="B311" s="211" t="s">
        <v>559</v>
      </c>
      <c r="C311" s="286" t="s">
        <v>1196</v>
      </c>
      <c r="D311" s="286" t="s">
        <v>1196</v>
      </c>
      <c r="E311" s="212"/>
      <c r="F311" s="212"/>
      <c r="G311" s="212"/>
    </row>
    <row r="312" spans="1:7" s="200" customFormat="1">
      <c r="A312" s="271" t="s">
        <v>1844</v>
      </c>
      <c r="B312" s="211" t="s">
        <v>559</v>
      </c>
      <c r="C312" s="286" t="s">
        <v>1196</v>
      </c>
      <c r="D312" s="286" t="s">
        <v>1196</v>
      </c>
      <c r="E312" s="212"/>
      <c r="F312" s="212"/>
      <c r="G312" s="212"/>
    </row>
    <row r="313" spans="1:7" s="200" customFormat="1">
      <c r="A313" s="271" t="s">
        <v>1845</v>
      </c>
      <c r="B313" s="211" t="s">
        <v>559</v>
      </c>
      <c r="C313" s="286" t="s">
        <v>1196</v>
      </c>
      <c r="D313" s="286" t="s">
        <v>1196</v>
      </c>
      <c r="E313" s="212"/>
      <c r="F313" s="212"/>
      <c r="G313" s="212"/>
    </row>
    <row r="314" spans="1:7" s="200" customFormat="1">
      <c r="A314" s="271" t="s">
        <v>1846</v>
      </c>
      <c r="B314" s="211" t="s">
        <v>559</v>
      </c>
      <c r="C314" s="286" t="s">
        <v>1196</v>
      </c>
      <c r="D314" s="286" t="s">
        <v>1196</v>
      </c>
      <c r="E314" s="212"/>
      <c r="F314" s="212"/>
      <c r="G314" s="212"/>
    </row>
    <row r="315" spans="1:7" s="200" customFormat="1">
      <c r="A315" s="271" t="s">
        <v>1847</v>
      </c>
      <c r="B315" s="211" t="s">
        <v>559</v>
      </c>
      <c r="C315" s="286" t="s">
        <v>1196</v>
      </c>
      <c r="D315" s="286" t="s">
        <v>1196</v>
      </c>
      <c r="E315" s="212"/>
      <c r="F315" s="212"/>
      <c r="G315" s="212"/>
    </row>
    <row r="316" spans="1:7" s="200" customFormat="1">
      <c r="A316" s="271" t="s">
        <v>1848</v>
      </c>
      <c r="B316" s="211" t="s">
        <v>559</v>
      </c>
      <c r="C316" s="286" t="s">
        <v>1196</v>
      </c>
      <c r="D316" s="286" t="s">
        <v>1196</v>
      </c>
      <c r="E316" s="212"/>
      <c r="F316" s="212"/>
      <c r="G316" s="212"/>
    </row>
    <row r="317" spans="1:7" s="200" customFormat="1">
      <c r="A317" s="271" t="s">
        <v>1849</v>
      </c>
      <c r="B317" s="211" t="s">
        <v>559</v>
      </c>
      <c r="C317" s="286" t="s">
        <v>1196</v>
      </c>
      <c r="D317" s="286" t="s">
        <v>1196</v>
      </c>
      <c r="E317" s="212"/>
      <c r="F317" s="212"/>
      <c r="G317" s="212"/>
    </row>
    <row r="318" spans="1:7" s="200" customFormat="1">
      <c r="A318" s="271" t="s">
        <v>1850</v>
      </c>
      <c r="B318" s="211" t="s">
        <v>559</v>
      </c>
      <c r="C318" s="286" t="s">
        <v>1196</v>
      </c>
      <c r="D318" s="286" t="s">
        <v>1196</v>
      </c>
      <c r="E318" s="212"/>
      <c r="F318" s="212"/>
      <c r="G318" s="212"/>
    </row>
    <row r="319" spans="1:7" s="200" customFormat="1">
      <c r="A319" s="271" t="s">
        <v>1851</v>
      </c>
      <c r="B319" s="211" t="s">
        <v>559</v>
      </c>
      <c r="C319" s="286" t="s">
        <v>1196</v>
      </c>
      <c r="D319" s="286" t="s">
        <v>1196</v>
      </c>
      <c r="E319" s="212"/>
      <c r="F319" s="212"/>
      <c r="G319" s="212"/>
    </row>
    <row r="320" spans="1:7" s="200" customFormat="1">
      <c r="A320" s="271" t="s">
        <v>1998</v>
      </c>
      <c r="B320" s="211" t="s">
        <v>559</v>
      </c>
      <c r="C320" s="286" t="s">
        <v>1196</v>
      </c>
      <c r="D320" s="286" t="s">
        <v>1196</v>
      </c>
      <c r="E320" s="212"/>
      <c r="F320" s="212"/>
      <c r="G320" s="212"/>
    </row>
    <row r="321" spans="1:7" s="200" customFormat="1">
      <c r="A321" s="271" t="s">
        <v>2040</v>
      </c>
      <c r="B321" s="211" t="s">
        <v>559</v>
      </c>
      <c r="C321" s="286" t="s">
        <v>1196</v>
      </c>
      <c r="D321" s="286" t="s">
        <v>1196</v>
      </c>
      <c r="E321" s="212"/>
      <c r="F321" s="212"/>
      <c r="G321" s="212"/>
    </row>
    <row r="322" spans="1:7" s="200" customFormat="1">
      <c r="A322" s="271" t="s">
        <v>2041</v>
      </c>
      <c r="B322" s="211" t="s">
        <v>559</v>
      </c>
      <c r="C322" s="286" t="s">
        <v>1196</v>
      </c>
      <c r="D322" s="286" t="s">
        <v>1196</v>
      </c>
      <c r="E322" s="212"/>
      <c r="F322" s="212"/>
      <c r="G322" s="212"/>
    </row>
    <row r="323" spans="1:7" s="200" customFormat="1">
      <c r="A323" s="271" t="s">
        <v>2042</v>
      </c>
      <c r="B323" s="211" t="s">
        <v>559</v>
      </c>
      <c r="C323" s="286" t="s">
        <v>1196</v>
      </c>
      <c r="D323" s="286" t="s">
        <v>1196</v>
      </c>
      <c r="E323" s="212"/>
      <c r="F323" s="212"/>
      <c r="G323" s="212"/>
    </row>
    <row r="324" spans="1:7" s="200" customFormat="1">
      <c r="A324" s="271" t="s">
        <v>2043</v>
      </c>
      <c r="B324" s="211" t="s">
        <v>559</v>
      </c>
      <c r="C324" s="286" t="s">
        <v>1196</v>
      </c>
      <c r="D324" s="286" t="s">
        <v>1196</v>
      </c>
      <c r="E324" s="212"/>
      <c r="F324" s="212"/>
      <c r="G324" s="212"/>
    </row>
    <row r="325" spans="1:7" s="200" customFormat="1">
      <c r="A325" s="271" t="s">
        <v>2044</v>
      </c>
      <c r="B325" s="211" t="s">
        <v>559</v>
      </c>
      <c r="C325" s="286" t="s">
        <v>1196</v>
      </c>
      <c r="D325" s="286" t="s">
        <v>1196</v>
      </c>
      <c r="E325" s="212"/>
      <c r="F325" s="212"/>
      <c r="G325" s="212"/>
    </row>
    <row r="326" spans="1:7" s="200" customFormat="1">
      <c r="A326" s="271" t="s">
        <v>2045</v>
      </c>
      <c r="B326" s="211" t="s">
        <v>559</v>
      </c>
      <c r="C326" s="286" t="s">
        <v>1196</v>
      </c>
      <c r="D326" s="286" t="s">
        <v>1196</v>
      </c>
      <c r="E326" s="212"/>
      <c r="F326" s="212"/>
      <c r="G326" s="212"/>
    </row>
    <row r="327" spans="1:7" s="200" customFormat="1">
      <c r="A327" s="271" t="s">
        <v>2046</v>
      </c>
      <c r="B327" s="211" t="s">
        <v>1877</v>
      </c>
      <c r="C327" s="286" t="s">
        <v>1196</v>
      </c>
      <c r="D327" s="286" t="s">
        <v>1196</v>
      </c>
      <c r="E327" s="212"/>
      <c r="F327" s="212"/>
      <c r="G327" s="212"/>
    </row>
    <row r="328" spans="1:7" s="200" customFormat="1">
      <c r="A328" s="271" t="s">
        <v>2047</v>
      </c>
      <c r="B328" s="211" t="s">
        <v>99</v>
      </c>
      <c r="C328" s="209">
        <f>SUM(C310:C327)</f>
        <v>0</v>
      </c>
      <c r="D328" s="209">
        <f>SUM(D310:D327)</f>
        <v>0</v>
      </c>
      <c r="E328" s="212"/>
      <c r="F328" s="238">
        <f>SUM(F310:F327)</f>
        <v>0</v>
      </c>
      <c r="G328" s="238">
        <f>SUM(G310:G327)</f>
        <v>0</v>
      </c>
    </row>
    <row r="329" spans="1:7" s="200" customFormat="1">
      <c r="A329" s="271" t="s">
        <v>1852</v>
      </c>
      <c r="B329" s="211"/>
      <c r="C329" s="209"/>
      <c r="D329" s="209"/>
      <c r="E329" s="212"/>
      <c r="F329" s="212"/>
      <c r="G329" s="212"/>
    </row>
    <row r="330" spans="1:7" s="200" customFormat="1">
      <c r="A330" s="271" t="s">
        <v>2048</v>
      </c>
      <c r="B330" s="211"/>
      <c r="C330" s="209"/>
      <c r="D330" s="209"/>
      <c r="E330" s="212"/>
      <c r="F330" s="212"/>
      <c r="G330" s="212"/>
    </row>
    <row r="331" spans="1:7" s="200" customFormat="1">
      <c r="A331" s="271" t="s">
        <v>2049</v>
      </c>
      <c r="B331" s="211"/>
      <c r="C331" s="209"/>
      <c r="D331" s="209"/>
      <c r="E331" s="212"/>
      <c r="F331" s="212"/>
      <c r="G331" s="212"/>
    </row>
    <row r="332" spans="1:7" s="163" customFormat="1">
      <c r="A332" s="107"/>
      <c r="B332" s="107" t="s">
        <v>2395</v>
      </c>
      <c r="C332" s="107" t="s">
        <v>64</v>
      </c>
      <c r="D332" s="107" t="s">
        <v>1461</v>
      </c>
      <c r="E332" s="107"/>
      <c r="F332" s="107" t="s">
        <v>466</v>
      </c>
      <c r="G332" s="107" t="s">
        <v>1720</v>
      </c>
    </row>
    <row r="333" spans="1:7" s="163" customFormat="1">
      <c r="A333" s="271" t="s">
        <v>2050</v>
      </c>
      <c r="B333" s="194" t="s">
        <v>1452</v>
      </c>
      <c r="C333" s="286" t="s">
        <v>1196</v>
      </c>
      <c r="D333" s="286" t="s">
        <v>1196</v>
      </c>
      <c r="E333" s="195"/>
      <c r="F333" s="185" t="str">
        <f>IF($C$343=0,"",IF(C333="[For completion]","",C333/$C$343))</f>
        <v/>
      </c>
      <c r="G333" s="185" t="str">
        <f>IF($D$343=0,"",IF(D333="[For completion]","",D333/$D$343))</f>
        <v/>
      </c>
    </row>
    <row r="334" spans="1:7" s="163" customFormat="1">
      <c r="A334" s="271" t="s">
        <v>2051</v>
      </c>
      <c r="B334" s="194" t="s">
        <v>1453</v>
      </c>
      <c r="C334" s="286" t="s">
        <v>1196</v>
      </c>
      <c r="D334" s="286" t="s">
        <v>1196</v>
      </c>
      <c r="E334" s="195"/>
      <c r="F334" s="185" t="str">
        <f t="shared" ref="F334:F342" si="11">IF($C$343=0,"",IF(C334="[For completion]","",C334/$C$343))</f>
        <v/>
      </c>
      <c r="G334" s="185" t="str">
        <f t="shared" ref="G334:G342" si="12">IF($D$343=0,"",IF(D334="[For completion]","",D334/$D$343))</f>
        <v/>
      </c>
    </row>
    <row r="335" spans="1:7" s="163" customFormat="1">
      <c r="A335" s="271" t="s">
        <v>2052</v>
      </c>
      <c r="B335" s="194" t="s">
        <v>1454</v>
      </c>
      <c r="C335" s="286" t="s">
        <v>1196</v>
      </c>
      <c r="D335" s="286" t="s">
        <v>1196</v>
      </c>
      <c r="E335" s="195"/>
      <c r="F335" s="185" t="str">
        <f t="shared" si="11"/>
        <v/>
      </c>
      <c r="G335" s="185" t="str">
        <f t="shared" si="12"/>
        <v/>
      </c>
    </row>
    <row r="336" spans="1:7" s="163" customFormat="1">
      <c r="A336" s="271" t="s">
        <v>2053</v>
      </c>
      <c r="B336" s="194" t="s">
        <v>1455</v>
      </c>
      <c r="C336" s="286" t="s">
        <v>1196</v>
      </c>
      <c r="D336" s="286" t="s">
        <v>1196</v>
      </c>
      <c r="E336" s="195"/>
      <c r="F336" s="185" t="str">
        <f t="shared" si="11"/>
        <v/>
      </c>
      <c r="G336" s="185" t="str">
        <f t="shared" si="12"/>
        <v/>
      </c>
    </row>
    <row r="337" spans="1:7" s="163" customFormat="1">
      <c r="A337" s="271" t="s">
        <v>2054</v>
      </c>
      <c r="B337" s="194" t="s">
        <v>1456</v>
      </c>
      <c r="C337" s="286" t="s">
        <v>1196</v>
      </c>
      <c r="D337" s="286" t="s">
        <v>1196</v>
      </c>
      <c r="E337" s="195"/>
      <c r="F337" s="185" t="str">
        <f t="shared" si="11"/>
        <v/>
      </c>
      <c r="G337" s="185" t="str">
        <f t="shared" si="12"/>
        <v/>
      </c>
    </row>
    <row r="338" spans="1:7" s="163" customFormat="1">
      <c r="A338" s="271" t="s">
        <v>2055</v>
      </c>
      <c r="B338" s="194" t="s">
        <v>1457</v>
      </c>
      <c r="C338" s="286" t="s">
        <v>1196</v>
      </c>
      <c r="D338" s="286" t="s">
        <v>1196</v>
      </c>
      <c r="E338" s="195"/>
      <c r="F338" s="185" t="str">
        <f t="shared" si="11"/>
        <v/>
      </c>
      <c r="G338" s="185" t="str">
        <f t="shared" si="12"/>
        <v/>
      </c>
    </row>
    <row r="339" spans="1:7" s="163" customFormat="1">
      <c r="A339" s="271" t="s">
        <v>2056</v>
      </c>
      <c r="B339" s="194" t="s">
        <v>1458</v>
      </c>
      <c r="C339" s="286" t="s">
        <v>1196</v>
      </c>
      <c r="D339" s="286" t="s">
        <v>1196</v>
      </c>
      <c r="E339" s="195"/>
      <c r="F339" s="185" t="str">
        <f t="shared" si="11"/>
        <v/>
      </c>
      <c r="G339" s="185" t="str">
        <f t="shared" si="12"/>
        <v/>
      </c>
    </row>
    <row r="340" spans="1:7" s="163" customFormat="1">
      <c r="A340" s="271" t="s">
        <v>2057</v>
      </c>
      <c r="B340" s="194" t="s">
        <v>1459</v>
      </c>
      <c r="C340" s="286" t="s">
        <v>1196</v>
      </c>
      <c r="D340" s="286" t="s">
        <v>1196</v>
      </c>
      <c r="E340" s="195"/>
      <c r="F340" s="185" t="str">
        <f t="shared" si="11"/>
        <v/>
      </c>
      <c r="G340" s="185" t="str">
        <f t="shared" si="12"/>
        <v/>
      </c>
    </row>
    <row r="341" spans="1:7" s="163" customFormat="1">
      <c r="A341" s="271" t="s">
        <v>2058</v>
      </c>
      <c r="B341" s="194" t="s">
        <v>1460</v>
      </c>
      <c r="C341" s="286" t="s">
        <v>1196</v>
      </c>
      <c r="D341" s="286" t="s">
        <v>1196</v>
      </c>
      <c r="E341" s="195"/>
      <c r="F341" s="185" t="str">
        <f t="shared" si="11"/>
        <v/>
      </c>
      <c r="G341" s="185" t="str">
        <f t="shared" si="12"/>
        <v/>
      </c>
    </row>
    <row r="342" spans="1:7" s="163" customFormat="1">
      <c r="A342" s="271" t="s">
        <v>2059</v>
      </c>
      <c r="B342" s="209" t="s">
        <v>1877</v>
      </c>
      <c r="C342" s="286" t="s">
        <v>1196</v>
      </c>
      <c r="D342" s="286" t="s">
        <v>1196</v>
      </c>
      <c r="F342" s="185" t="str">
        <f t="shared" si="11"/>
        <v/>
      </c>
      <c r="G342" s="185" t="str">
        <f t="shared" si="12"/>
        <v/>
      </c>
    </row>
    <row r="343" spans="1:7" s="163" customFormat="1">
      <c r="A343" s="271" t="s">
        <v>2060</v>
      </c>
      <c r="B343" s="194" t="s">
        <v>99</v>
      </c>
      <c r="C343" s="193">
        <f>SUM(C333:C341)</f>
        <v>0</v>
      </c>
      <c r="D343" s="193">
        <f>SUM(D333:D341)</f>
        <v>0</v>
      </c>
      <c r="E343" s="195"/>
      <c r="F343" s="238">
        <f>SUM(F333:F342)</f>
        <v>0</v>
      </c>
      <c r="G343" s="238">
        <f>SUM(G333:G342)</f>
        <v>0</v>
      </c>
    </row>
    <row r="344" spans="1:7" s="163" customFormat="1">
      <c r="A344" s="271" t="s">
        <v>2061</v>
      </c>
      <c r="B344" s="194"/>
      <c r="C344" s="193"/>
      <c r="D344" s="193"/>
      <c r="E344" s="195"/>
      <c r="F344" s="195"/>
      <c r="G344" s="195"/>
    </row>
    <row r="345" spans="1:7" s="163" customFormat="1">
      <c r="A345" s="107"/>
      <c r="B345" s="107" t="s">
        <v>2396</v>
      </c>
      <c r="C345" s="107" t="s">
        <v>64</v>
      </c>
      <c r="D345" s="107" t="s">
        <v>1461</v>
      </c>
      <c r="E345" s="107"/>
      <c r="F345" s="107" t="s">
        <v>466</v>
      </c>
      <c r="G345" s="107" t="s">
        <v>1720</v>
      </c>
    </row>
    <row r="346" spans="1:7" s="163" customFormat="1">
      <c r="A346" s="271" t="s">
        <v>1902</v>
      </c>
      <c r="B346" s="211" t="s">
        <v>1865</v>
      </c>
      <c r="C346" s="286" t="s">
        <v>1196</v>
      </c>
      <c r="D346" s="286" t="s">
        <v>1196</v>
      </c>
      <c r="E346" s="212"/>
      <c r="F346" s="185" t="str">
        <f>IF($C$353=0,"",IF(C346="[For completion]","",C346/$C$353))</f>
        <v/>
      </c>
      <c r="G346" s="185" t="str">
        <f>IF($D$353=0,"",IF(D346="[For completion]","",D346/$D$353))</f>
        <v/>
      </c>
    </row>
    <row r="347" spans="1:7" s="163" customFormat="1">
      <c r="A347" s="271" t="s">
        <v>1903</v>
      </c>
      <c r="B347" s="207" t="s">
        <v>1866</v>
      </c>
      <c r="C347" s="286" t="s">
        <v>1196</v>
      </c>
      <c r="D347" s="286" t="s">
        <v>1196</v>
      </c>
      <c r="E347" s="212"/>
      <c r="F347" s="185" t="str">
        <f t="shared" ref="F347:F352" si="13">IF($C$353=0,"",IF(C347="[For completion]","",C347/$C$353))</f>
        <v/>
      </c>
      <c r="G347" s="185" t="str">
        <f t="shared" ref="G347:G352" si="14">IF($D$353=0,"",IF(D347="[For completion]","",D347/$D$353))</f>
        <v/>
      </c>
    </row>
    <row r="348" spans="1:7" s="163" customFormat="1">
      <c r="A348" s="271" t="s">
        <v>1904</v>
      </c>
      <c r="B348" s="211" t="s">
        <v>1867</v>
      </c>
      <c r="C348" s="286" t="s">
        <v>1196</v>
      </c>
      <c r="D348" s="286" t="s">
        <v>1196</v>
      </c>
      <c r="E348" s="212"/>
      <c r="F348" s="185" t="str">
        <f t="shared" si="13"/>
        <v/>
      </c>
      <c r="G348" s="185" t="str">
        <f t="shared" si="14"/>
        <v/>
      </c>
    </row>
    <row r="349" spans="1:7" s="163" customFormat="1">
      <c r="A349" s="271" t="s">
        <v>1905</v>
      </c>
      <c r="B349" s="211" t="s">
        <v>1868</v>
      </c>
      <c r="C349" s="286" t="s">
        <v>1196</v>
      </c>
      <c r="D349" s="286" t="s">
        <v>1196</v>
      </c>
      <c r="E349" s="212"/>
      <c r="F349" s="185" t="str">
        <f t="shared" si="13"/>
        <v/>
      </c>
      <c r="G349" s="185" t="str">
        <f t="shared" si="14"/>
        <v/>
      </c>
    </row>
    <row r="350" spans="1:7" s="163" customFormat="1">
      <c r="A350" s="271" t="s">
        <v>1906</v>
      </c>
      <c r="B350" s="211" t="s">
        <v>1869</v>
      </c>
      <c r="C350" s="286" t="s">
        <v>1196</v>
      </c>
      <c r="D350" s="286" t="s">
        <v>1196</v>
      </c>
      <c r="E350" s="212"/>
      <c r="F350" s="185" t="str">
        <f t="shared" si="13"/>
        <v/>
      </c>
      <c r="G350" s="185" t="str">
        <f t="shared" si="14"/>
        <v/>
      </c>
    </row>
    <row r="351" spans="1:7" s="163" customFormat="1">
      <c r="A351" s="271" t="s">
        <v>2062</v>
      </c>
      <c r="B351" s="211" t="s">
        <v>1870</v>
      </c>
      <c r="C351" s="286" t="s">
        <v>1196</v>
      </c>
      <c r="D351" s="286" t="s">
        <v>1196</v>
      </c>
      <c r="E351" s="212"/>
      <c r="F351" s="185" t="str">
        <f t="shared" si="13"/>
        <v/>
      </c>
      <c r="G351" s="185" t="str">
        <f t="shared" si="14"/>
        <v/>
      </c>
    </row>
    <row r="352" spans="1:7" s="163" customFormat="1">
      <c r="A352" s="271" t="s">
        <v>2063</v>
      </c>
      <c r="B352" s="211" t="s">
        <v>1462</v>
      </c>
      <c r="C352" s="286" t="s">
        <v>1196</v>
      </c>
      <c r="D352" s="286" t="s">
        <v>1196</v>
      </c>
      <c r="E352" s="212"/>
      <c r="F352" s="185" t="str">
        <f t="shared" si="13"/>
        <v/>
      </c>
      <c r="G352" s="185" t="str">
        <f t="shared" si="14"/>
        <v/>
      </c>
    </row>
    <row r="353" spans="1:7" s="163" customFormat="1">
      <c r="A353" s="271" t="s">
        <v>2064</v>
      </c>
      <c r="B353" s="211" t="s">
        <v>99</v>
      </c>
      <c r="C353" s="209">
        <f>SUM(C346:C352)</f>
        <v>0</v>
      </c>
      <c r="D353" s="209">
        <f>SUM(D346:D352)</f>
        <v>0</v>
      </c>
      <c r="E353" s="212"/>
      <c r="F353" s="238">
        <f>SUM(F346:F352)</f>
        <v>0</v>
      </c>
      <c r="G353" s="238">
        <f>SUM(G346:G352)</f>
        <v>0</v>
      </c>
    </row>
    <row r="354" spans="1:7" s="163" customFormat="1">
      <c r="A354" s="271" t="s">
        <v>2065</v>
      </c>
      <c r="B354" s="211"/>
      <c r="C354" s="209"/>
      <c r="D354" s="209"/>
      <c r="E354" s="212"/>
      <c r="F354" s="212"/>
      <c r="G354" s="212"/>
    </row>
    <row r="355" spans="1:7" s="163" customFormat="1">
      <c r="A355" s="107"/>
      <c r="B355" s="107" t="s">
        <v>2397</v>
      </c>
      <c r="C355" s="107" t="s">
        <v>64</v>
      </c>
      <c r="D355" s="107" t="s">
        <v>1461</v>
      </c>
      <c r="E355" s="107"/>
      <c r="F355" s="107" t="s">
        <v>466</v>
      </c>
      <c r="G355" s="107" t="s">
        <v>1720</v>
      </c>
    </row>
    <row r="356" spans="1:7" s="163" customFormat="1">
      <c r="A356" s="271" t="s">
        <v>2066</v>
      </c>
      <c r="B356" s="211" t="s">
        <v>2297</v>
      </c>
      <c r="C356" s="286" t="s">
        <v>1196</v>
      </c>
      <c r="D356" s="286" t="s">
        <v>1196</v>
      </c>
      <c r="E356" s="212"/>
      <c r="F356" s="185" t="str">
        <f>IF($C$360=0,"",IF(C356="[For completion]","",C356/$C$360))</f>
        <v/>
      </c>
      <c r="G356" s="185" t="str">
        <f>IF($D$360=0,"",IF(D356="[For completion]","",D356/$D$360))</f>
        <v/>
      </c>
    </row>
    <row r="357" spans="1:7" s="163" customFormat="1">
      <c r="A357" s="271" t="s">
        <v>2067</v>
      </c>
      <c r="B357" s="207" t="s">
        <v>2360</v>
      </c>
      <c r="C357" s="286" t="s">
        <v>1196</v>
      </c>
      <c r="D357" s="286" t="s">
        <v>1196</v>
      </c>
      <c r="E357" s="212"/>
      <c r="F357" s="185" t="str">
        <f t="shared" ref="F357:F359" si="15">IF($C$360=0,"",IF(C357="[For completion]","",C357/$C$360))</f>
        <v/>
      </c>
      <c r="G357" s="185" t="str">
        <f t="shared" ref="G357:G359" si="16">IF($D$360=0,"",IF(D357="[For completion]","",D357/$D$360))</f>
        <v/>
      </c>
    </row>
    <row r="358" spans="1:7" s="163" customFormat="1">
      <c r="A358" s="271" t="s">
        <v>2068</v>
      </c>
      <c r="B358" s="211" t="s">
        <v>1462</v>
      </c>
      <c r="C358" s="286" t="s">
        <v>1196</v>
      </c>
      <c r="D358" s="286" t="s">
        <v>1196</v>
      </c>
      <c r="E358" s="212"/>
      <c r="F358" s="185" t="str">
        <f t="shared" si="15"/>
        <v/>
      </c>
      <c r="G358" s="185" t="str">
        <f t="shared" si="16"/>
        <v/>
      </c>
    </row>
    <row r="359" spans="1:7" s="163" customFormat="1">
      <c r="A359" s="271" t="s">
        <v>2069</v>
      </c>
      <c r="B359" s="209" t="s">
        <v>1877</v>
      </c>
      <c r="C359" s="286" t="s">
        <v>1196</v>
      </c>
      <c r="D359" s="286" t="s">
        <v>1196</v>
      </c>
      <c r="E359" s="212"/>
      <c r="F359" s="185" t="str">
        <f t="shared" si="15"/>
        <v/>
      </c>
      <c r="G359" s="185" t="str">
        <f t="shared" si="16"/>
        <v/>
      </c>
    </row>
    <row r="360" spans="1:7" s="163" customFormat="1">
      <c r="A360" s="271" t="s">
        <v>2070</v>
      </c>
      <c r="B360" s="211" t="s">
        <v>99</v>
      </c>
      <c r="C360" s="209">
        <f>SUM(C356:C359)</f>
        <v>0</v>
      </c>
      <c r="D360" s="209">
        <f>SUM(D356:D359)</f>
        <v>0</v>
      </c>
      <c r="E360" s="212"/>
      <c r="F360" s="238">
        <f>SUM(F356:F359)</f>
        <v>0</v>
      </c>
      <c r="G360" s="238">
        <f>SUM(G356:G359)</f>
        <v>0</v>
      </c>
    </row>
    <row r="361" spans="1:7" s="163" customFormat="1" hidden="1">
      <c r="A361" s="271" t="s">
        <v>2066</v>
      </c>
      <c r="B361" s="211"/>
      <c r="C361" s="209"/>
      <c r="D361" s="209"/>
      <c r="E361" s="212"/>
      <c r="F361" s="212"/>
      <c r="G361" s="212"/>
    </row>
    <row r="362" spans="1:7" s="163" customFormat="1" hidden="1">
      <c r="A362" s="271" t="s">
        <v>2067</v>
      </c>
      <c r="B362" s="193"/>
      <c r="C362" s="198"/>
      <c r="D362" s="193"/>
      <c r="E362" s="192"/>
      <c r="F362" s="192"/>
      <c r="G362" s="192"/>
    </row>
    <row r="363" spans="1:7" s="163" customFormat="1" hidden="1">
      <c r="A363" s="271" t="s">
        <v>2068</v>
      </c>
      <c r="B363" s="193"/>
      <c r="C363" s="198"/>
      <c r="D363" s="193"/>
      <c r="E363" s="192"/>
      <c r="F363" s="192"/>
      <c r="G363" s="192"/>
    </row>
    <row r="364" spans="1:7" s="163" customFormat="1" hidden="1">
      <c r="A364" s="271" t="s">
        <v>2069</v>
      </c>
      <c r="B364" s="193"/>
      <c r="C364" s="198"/>
      <c r="D364" s="193"/>
      <c r="E364" s="192"/>
      <c r="F364" s="192"/>
      <c r="G364" s="192"/>
    </row>
    <row r="365" spans="1:7" s="163" customFormat="1" hidden="1">
      <c r="A365" s="271" t="s">
        <v>2070</v>
      </c>
      <c r="B365" s="193"/>
      <c r="C365" s="198"/>
      <c r="D365" s="193"/>
      <c r="E365" s="192"/>
      <c r="F365" s="192"/>
      <c r="G365" s="192"/>
    </row>
    <row r="366" spans="1:7" s="163" customFormat="1" hidden="1">
      <c r="A366" s="271" t="s">
        <v>2071</v>
      </c>
      <c r="B366" s="193"/>
      <c r="C366" s="198"/>
      <c r="D366" s="193"/>
      <c r="E366" s="192"/>
      <c r="F366" s="192"/>
      <c r="G366" s="192"/>
    </row>
    <row r="367" spans="1:7" s="163" customFormat="1" hidden="1">
      <c r="A367" s="271" t="s">
        <v>2072</v>
      </c>
      <c r="B367" s="193"/>
      <c r="C367" s="198"/>
      <c r="D367" s="193"/>
      <c r="E367" s="192"/>
      <c r="F367" s="192"/>
      <c r="G367" s="192"/>
    </row>
    <row r="368" spans="1:7" s="163" customFormat="1" hidden="1">
      <c r="A368" s="271" t="s">
        <v>2073</v>
      </c>
      <c r="B368" s="193"/>
      <c r="C368" s="198"/>
      <c r="D368" s="193"/>
      <c r="E368" s="192"/>
      <c r="F368" s="192"/>
      <c r="G368" s="192"/>
    </row>
    <row r="369" spans="1:7" s="163" customFormat="1" hidden="1">
      <c r="A369" s="271" t="s">
        <v>2074</v>
      </c>
      <c r="B369" s="193"/>
      <c r="C369" s="198"/>
      <c r="D369" s="193"/>
      <c r="E369" s="192"/>
      <c r="F369" s="192"/>
      <c r="G369" s="192"/>
    </row>
    <row r="370" spans="1:7" s="163" customFormat="1" hidden="1">
      <c r="A370" s="271" t="s">
        <v>2075</v>
      </c>
      <c r="B370" s="193"/>
      <c r="C370" s="198"/>
      <c r="D370" s="193"/>
      <c r="E370" s="192"/>
      <c r="F370" s="192"/>
      <c r="G370" s="192"/>
    </row>
    <row r="371" spans="1:7" s="163" customFormat="1" hidden="1">
      <c r="A371" s="271" t="s">
        <v>2076</v>
      </c>
      <c r="B371" s="193"/>
      <c r="C371" s="198"/>
      <c r="D371" s="193"/>
      <c r="E371" s="192"/>
      <c r="F371" s="192"/>
      <c r="G371" s="192"/>
    </row>
    <row r="372" spans="1:7" s="163" customFormat="1" hidden="1">
      <c r="A372" s="271" t="s">
        <v>2077</v>
      </c>
      <c r="B372" s="193"/>
      <c r="C372" s="198"/>
      <c r="D372" s="193"/>
      <c r="E372" s="192"/>
      <c r="F372" s="192"/>
      <c r="G372" s="192"/>
    </row>
    <row r="373" spans="1:7" s="163" customFormat="1" hidden="1">
      <c r="A373" s="271" t="s">
        <v>2078</v>
      </c>
      <c r="B373" s="193"/>
      <c r="C373" s="198"/>
      <c r="D373" s="193"/>
      <c r="E373" s="192"/>
      <c r="F373" s="192"/>
      <c r="G373" s="192"/>
    </row>
    <row r="374" spans="1:7" s="163" customFormat="1" hidden="1">
      <c r="A374" s="271" t="s">
        <v>2079</v>
      </c>
      <c r="B374" s="193"/>
      <c r="C374" s="198"/>
      <c r="D374" s="193"/>
      <c r="E374" s="192"/>
      <c r="F374" s="192"/>
      <c r="G374" s="192"/>
    </row>
    <row r="375" spans="1:7" s="163" customFormat="1" hidden="1">
      <c r="A375" s="271" t="s">
        <v>2080</v>
      </c>
      <c r="B375" s="193"/>
      <c r="C375" s="198"/>
      <c r="D375" s="193"/>
      <c r="E375" s="192"/>
      <c r="F375" s="192"/>
      <c r="G375" s="192"/>
    </row>
    <row r="376" spans="1:7" s="163" customFormat="1" hidden="1">
      <c r="A376" s="271" t="s">
        <v>2081</v>
      </c>
      <c r="B376" s="193"/>
      <c r="C376" s="198"/>
      <c r="D376" s="193"/>
      <c r="E376" s="192"/>
      <c r="F376" s="192"/>
      <c r="G376" s="192"/>
    </row>
    <row r="377" spans="1:7" s="163" customFormat="1" hidden="1">
      <c r="A377" s="271" t="s">
        <v>2082</v>
      </c>
      <c r="B377" s="193"/>
      <c r="C377" s="198"/>
      <c r="D377" s="193"/>
      <c r="E377" s="192"/>
      <c r="F377" s="192"/>
      <c r="G377" s="192"/>
    </row>
    <row r="378" spans="1:7" s="163" customFormat="1" hidden="1">
      <c r="A378" s="271" t="s">
        <v>2083</v>
      </c>
      <c r="B378" s="193"/>
      <c r="C378" s="198"/>
      <c r="D378" s="193"/>
      <c r="E378" s="192"/>
      <c r="F378" s="192"/>
      <c r="G378" s="192"/>
    </row>
    <row r="379" spans="1:7" s="163" customFormat="1" hidden="1">
      <c r="A379" s="271" t="s">
        <v>2084</v>
      </c>
      <c r="B379" s="193"/>
      <c r="C379" s="198"/>
      <c r="D379" s="193"/>
      <c r="E379" s="192"/>
      <c r="F379" s="192"/>
      <c r="G379" s="192"/>
    </row>
    <row r="380" spans="1:7" s="163" customFormat="1" hidden="1">
      <c r="A380" s="271" t="s">
        <v>2085</v>
      </c>
      <c r="B380" s="193"/>
      <c r="C380" s="198"/>
      <c r="D380" s="193"/>
      <c r="E380" s="192"/>
      <c r="F380" s="192"/>
      <c r="G380" s="192"/>
    </row>
    <row r="381" spans="1:7" s="163" customFormat="1" hidden="1">
      <c r="A381" s="271" t="s">
        <v>2086</v>
      </c>
      <c r="B381" s="193"/>
      <c r="C381" s="198"/>
      <c r="D381" s="193"/>
      <c r="E381" s="192"/>
      <c r="F381" s="192"/>
      <c r="G381" s="192"/>
    </row>
    <row r="382" spans="1:7" s="163" customFormat="1" hidden="1">
      <c r="A382" s="271" t="s">
        <v>2087</v>
      </c>
      <c r="B382" s="193"/>
      <c r="C382" s="198"/>
      <c r="D382" s="193"/>
      <c r="E382" s="192"/>
      <c r="F382" s="192"/>
      <c r="G382" s="192"/>
    </row>
    <row r="383" spans="1:7" s="163" customFormat="1" hidden="1">
      <c r="A383" s="271" t="s">
        <v>2088</v>
      </c>
      <c r="B383" s="193"/>
      <c r="C383" s="198"/>
      <c r="D383" s="193"/>
      <c r="E383" s="192"/>
      <c r="F383" s="192"/>
      <c r="G383" s="192"/>
    </row>
    <row r="384" spans="1:7" s="163" customFormat="1" hidden="1">
      <c r="A384" s="271" t="s">
        <v>2089</v>
      </c>
      <c r="B384" s="193"/>
      <c r="C384" s="198"/>
      <c r="D384" s="193"/>
      <c r="E384" s="192"/>
      <c r="F384" s="192"/>
      <c r="G384" s="192"/>
    </row>
    <row r="385" spans="1:7" s="163" customFormat="1" hidden="1">
      <c r="A385" s="271" t="s">
        <v>2090</v>
      </c>
      <c r="B385" s="193"/>
      <c r="C385" s="198"/>
      <c r="D385" s="193"/>
      <c r="E385" s="192"/>
      <c r="F385" s="192"/>
      <c r="G385" s="192"/>
    </row>
    <row r="386" spans="1:7" s="163" customFormat="1" hidden="1">
      <c r="A386" s="271" t="s">
        <v>2091</v>
      </c>
      <c r="B386" s="193"/>
      <c r="C386" s="198"/>
      <c r="D386" s="193"/>
      <c r="E386" s="192"/>
      <c r="F386" s="192"/>
      <c r="G386" s="192"/>
    </row>
    <row r="387" spans="1:7" s="163" customFormat="1" hidden="1">
      <c r="A387" s="271" t="s">
        <v>2092</v>
      </c>
      <c r="B387" s="193"/>
      <c r="C387" s="198"/>
      <c r="D387" s="193"/>
      <c r="E387" s="192"/>
      <c r="F387" s="192"/>
      <c r="G387" s="192"/>
    </row>
    <row r="388" spans="1:7" s="163" customFormat="1" hidden="1">
      <c r="A388" s="271" t="s">
        <v>2093</v>
      </c>
      <c r="B388" s="193"/>
      <c r="C388" s="198"/>
      <c r="D388" s="193"/>
      <c r="E388" s="192"/>
      <c r="F388" s="192"/>
      <c r="G388" s="192"/>
    </row>
    <row r="389" spans="1:7" s="163" customFormat="1" hidden="1">
      <c r="A389" s="271" t="s">
        <v>2094</v>
      </c>
      <c r="B389" s="193"/>
      <c r="C389" s="198"/>
      <c r="D389" s="193"/>
      <c r="E389" s="192"/>
      <c r="F389" s="192"/>
      <c r="G389" s="192"/>
    </row>
    <row r="390" spans="1:7" s="163" customFormat="1" hidden="1">
      <c r="A390" s="271" t="s">
        <v>2095</v>
      </c>
      <c r="B390" s="193"/>
      <c r="C390" s="198"/>
      <c r="D390" s="193"/>
      <c r="E390" s="192"/>
      <c r="F390" s="192"/>
      <c r="G390" s="192"/>
    </row>
    <row r="391" spans="1:7" s="163" customFormat="1" hidden="1">
      <c r="A391" s="271" t="s">
        <v>2096</v>
      </c>
      <c r="B391" s="193"/>
      <c r="C391" s="198"/>
      <c r="D391" s="193"/>
      <c r="E391" s="192"/>
      <c r="F391" s="192"/>
      <c r="G391" s="192"/>
    </row>
    <row r="392" spans="1:7" s="163" customFormat="1" hidden="1">
      <c r="A392" s="271" t="s">
        <v>2097</v>
      </c>
      <c r="B392" s="193"/>
      <c r="C392" s="198"/>
      <c r="D392" s="193"/>
      <c r="E392" s="192"/>
      <c r="F392" s="192"/>
      <c r="G392" s="192"/>
    </row>
    <row r="393" spans="1:7" s="163" customFormat="1" hidden="1">
      <c r="A393" s="271" t="s">
        <v>2098</v>
      </c>
      <c r="B393" s="193"/>
      <c r="C393" s="198"/>
      <c r="D393" s="193"/>
      <c r="E393" s="192"/>
      <c r="F393" s="192"/>
      <c r="G393" s="192"/>
    </row>
    <row r="394" spans="1:7" s="163" customFormat="1" hidden="1">
      <c r="A394" s="271" t="s">
        <v>2099</v>
      </c>
      <c r="B394" s="193"/>
      <c r="C394" s="198"/>
      <c r="D394" s="193"/>
      <c r="E394" s="192"/>
      <c r="F394" s="192"/>
      <c r="G394" s="192"/>
    </row>
    <row r="395" spans="1:7" s="163" customFormat="1" hidden="1">
      <c r="A395" s="271" t="s">
        <v>2100</v>
      </c>
      <c r="B395" s="193"/>
      <c r="C395" s="198"/>
      <c r="D395" s="193"/>
      <c r="E395" s="192"/>
      <c r="F395" s="192"/>
      <c r="G395" s="192"/>
    </row>
    <row r="396" spans="1:7" s="163" customFormat="1" hidden="1">
      <c r="A396" s="271" t="s">
        <v>2101</v>
      </c>
      <c r="B396" s="193"/>
      <c r="C396" s="198"/>
      <c r="D396" s="193"/>
      <c r="E396" s="192"/>
      <c r="F396" s="192"/>
      <c r="G396" s="192"/>
    </row>
    <row r="397" spans="1:7" s="163" customFormat="1" hidden="1">
      <c r="A397" s="271" t="s">
        <v>2102</v>
      </c>
      <c r="B397" s="193"/>
      <c r="C397" s="198"/>
      <c r="D397" s="193"/>
      <c r="E397" s="192"/>
      <c r="F397" s="192"/>
      <c r="G397" s="192"/>
    </row>
    <row r="398" spans="1:7" s="163" customFormat="1" hidden="1">
      <c r="A398" s="271" t="s">
        <v>2103</v>
      </c>
      <c r="B398" s="193"/>
      <c r="C398" s="198"/>
      <c r="D398" s="193"/>
      <c r="E398" s="192"/>
      <c r="F398" s="192"/>
      <c r="G398" s="192"/>
    </row>
    <row r="399" spans="1:7" s="163" customFormat="1" hidden="1">
      <c r="A399" s="271" t="s">
        <v>2104</v>
      </c>
      <c r="B399" s="193"/>
      <c r="C399" s="198"/>
      <c r="D399" s="193"/>
      <c r="E399" s="192"/>
      <c r="F399" s="192"/>
      <c r="G399" s="192"/>
    </row>
    <row r="400" spans="1:7" s="163" customFormat="1" hidden="1">
      <c r="A400" s="271" t="s">
        <v>2105</v>
      </c>
      <c r="B400" s="193"/>
      <c r="C400" s="198"/>
      <c r="D400" s="193"/>
      <c r="E400" s="192"/>
      <c r="F400" s="192"/>
      <c r="G400" s="192"/>
    </row>
    <row r="401" spans="1:7" s="200" customFormat="1" hidden="1">
      <c r="A401" s="271" t="s">
        <v>2106</v>
      </c>
      <c r="B401" s="209"/>
      <c r="C401" s="198"/>
      <c r="D401" s="209"/>
      <c r="E401" s="208"/>
      <c r="F401" s="208"/>
      <c r="G401" s="208"/>
    </row>
    <row r="402" spans="1:7" s="200" customFormat="1" hidden="1">
      <c r="A402" s="271" t="s">
        <v>2107</v>
      </c>
      <c r="B402" s="209"/>
      <c r="C402" s="198"/>
      <c r="D402" s="209"/>
      <c r="E402" s="208"/>
      <c r="F402" s="208"/>
      <c r="G402" s="208"/>
    </row>
    <row r="403" spans="1:7" s="200" customFormat="1" hidden="1">
      <c r="A403" s="271" t="s">
        <v>2108</v>
      </c>
      <c r="B403" s="209"/>
      <c r="C403" s="198"/>
      <c r="D403" s="209"/>
      <c r="E403" s="208"/>
      <c r="F403" s="208"/>
      <c r="G403" s="208"/>
    </row>
    <row r="404" spans="1:7" s="200" customFormat="1" hidden="1">
      <c r="A404" s="271" t="s">
        <v>2109</v>
      </c>
      <c r="B404" s="209"/>
      <c r="C404" s="198"/>
      <c r="D404" s="209"/>
      <c r="E404" s="208"/>
      <c r="F404" s="208"/>
      <c r="G404" s="208"/>
    </row>
    <row r="405" spans="1:7" s="200" customFormat="1" hidden="1">
      <c r="A405" s="271" t="s">
        <v>2110</v>
      </c>
      <c r="B405" s="209"/>
      <c r="C405" s="198"/>
      <c r="D405" s="209"/>
      <c r="E405" s="208"/>
      <c r="F405" s="208"/>
      <c r="G405" s="208"/>
    </row>
    <row r="406" spans="1:7" s="200" customFormat="1" hidden="1">
      <c r="A406" s="271" t="s">
        <v>2111</v>
      </c>
      <c r="B406" s="209"/>
      <c r="C406" s="198"/>
      <c r="D406" s="209"/>
      <c r="E406" s="208"/>
      <c r="F406" s="208"/>
      <c r="G406" s="208"/>
    </row>
    <row r="407" spans="1:7" s="200" customFormat="1" hidden="1">
      <c r="A407" s="271" t="s">
        <v>2112</v>
      </c>
      <c r="B407" s="209"/>
      <c r="C407" s="198"/>
      <c r="D407" s="209"/>
      <c r="E407" s="208"/>
      <c r="F407" s="208"/>
      <c r="G407" s="208"/>
    </row>
    <row r="408" spans="1:7" s="200" customFormat="1" hidden="1">
      <c r="A408" s="271" t="s">
        <v>2113</v>
      </c>
      <c r="B408" s="209"/>
      <c r="C408" s="198"/>
      <c r="D408" s="209"/>
      <c r="E408" s="208"/>
      <c r="F408" s="208"/>
      <c r="G408" s="208"/>
    </row>
    <row r="409" spans="1:7" s="200" customFormat="1" hidden="1">
      <c r="A409" s="271" t="s">
        <v>2114</v>
      </c>
      <c r="B409" s="209"/>
      <c r="C409" s="198"/>
      <c r="D409" s="209"/>
      <c r="E409" s="208"/>
      <c r="F409" s="208"/>
      <c r="G409" s="208"/>
    </row>
    <row r="410" spans="1:7" s="163" customFormat="1" hidden="1">
      <c r="A410" s="271" t="s">
        <v>2115</v>
      </c>
      <c r="B410" s="193"/>
      <c r="C410" s="198"/>
      <c r="D410" s="193"/>
      <c r="E410" s="192"/>
      <c r="F410" s="192"/>
      <c r="G410" s="192"/>
    </row>
    <row r="411" spans="1:7" ht="18">
      <c r="A411" s="119"/>
      <c r="B411" s="120" t="s">
        <v>756</v>
      </c>
      <c r="C411" s="119"/>
      <c r="D411" s="119"/>
      <c r="E411" s="119"/>
      <c r="F411" s="121"/>
      <c r="G411" s="121"/>
    </row>
    <row r="412" spans="1:7" ht="15" customHeight="1">
      <c r="A412" s="106"/>
      <c r="B412" s="263" t="s">
        <v>2116</v>
      </c>
      <c r="C412" s="106" t="s">
        <v>637</v>
      </c>
      <c r="D412" s="106" t="s">
        <v>638</v>
      </c>
      <c r="E412" s="106"/>
      <c r="F412" s="106" t="s">
        <v>467</v>
      </c>
      <c r="G412" s="106" t="s">
        <v>639</v>
      </c>
    </row>
    <row r="413" spans="1:7">
      <c r="A413" s="209" t="s">
        <v>1907</v>
      </c>
      <c r="B413" s="95" t="s">
        <v>641</v>
      </c>
      <c r="C413" s="288" t="s">
        <v>1196</v>
      </c>
      <c r="D413" s="122"/>
      <c r="E413" s="122"/>
      <c r="F413" s="123"/>
      <c r="G413" s="123"/>
    </row>
    <row r="414" spans="1:7">
      <c r="A414" s="210"/>
      <c r="D414" s="122"/>
      <c r="E414" s="122"/>
      <c r="F414" s="123"/>
      <c r="G414" s="123"/>
    </row>
    <row r="415" spans="1:7">
      <c r="A415" s="209"/>
      <c r="B415" s="95" t="s">
        <v>642</v>
      </c>
      <c r="D415" s="122"/>
      <c r="E415" s="122"/>
      <c r="F415" s="123"/>
      <c r="G415" s="123"/>
    </row>
    <row r="416" spans="1:7">
      <c r="A416" s="209" t="s">
        <v>1908</v>
      </c>
      <c r="B416" s="116" t="s">
        <v>559</v>
      </c>
      <c r="C416" s="288" t="s">
        <v>1196</v>
      </c>
      <c r="D416" s="288" t="s">
        <v>1196</v>
      </c>
      <c r="E416" s="122"/>
      <c r="F416" s="154" t="str">
        <f t="shared" ref="F416:F439" si="17">IF($C$440=0,"",IF(C416="[for completion]","",C416/$C$440))</f>
        <v/>
      </c>
      <c r="G416" s="154" t="str">
        <f t="shared" ref="G416:G439" si="18">IF($D$440=0,"",IF(D416="[for completion]","",D416/$D$440))</f>
        <v/>
      </c>
    </row>
    <row r="417" spans="1:7">
      <c r="A417" s="209" t="s">
        <v>1909</v>
      </c>
      <c r="B417" s="116" t="s">
        <v>559</v>
      </c>
      <c r="C417" s="288" t="s">
        <v>1196</v>
      </c>
      <c r="D417" s="288" t="s">
        <v>1196</v>
      </c>
      <c r="E417" s="122"/>
      <c r="F417" s="154" t="str">
        <f t="shared" si="17"/>
        <v/>
      </c>
      <c r="G417" s="154" t="str">
        <f t="shared" si="18"/>
        <v/>
      </c>
    </row>
    <row r="418" spans="1:7">
      <c r="A418" s="209" t="s">
        <v>1910</v>
      </c>
      <c r="B418" s="116" t="s">
        <v>559</v>
      </c>
      <c r="C418" s="288" t="s">
        <v>1196</v>
      </c>
      <c r="D418" s="288" t="s">
        <v>1196</v>
      </c>
      <c r="E418" s="122"/>
      <c r="F418" s="154" t="str">
        <f t="shared" si="17"/>
        <v/>
      </c>
      <c r="G418" s="154" t="str">
        <f t="shared" si="18"/>
        <v/>
      </c>
    </row>
    <row r="419" spans="1:7">
      <c r="A419" s="209" t="s">
        <v>1911</v>
      </c>
      <c r="B419" s="116" t="s">
        <v>559</v>
      </c>
      <c r="C419" s="288" t="s">
        <v>1196</v>
      </c>
      <c r="D419" s="288" t="s">
        <v>1196</v>
      </c>
      <c r="E419" s="122"/>
      <c r="F419" s="154" t="str">
        <f t="shared" si="17"/>
        <v/>
      </c>
      <c r="G419" s="154" t="str">
        <f t="shared" si="18"/>
        <v/>
      </c>
    </row>
    <row r="420" spans="1:7">
      <c r="A420" s="209" t="s">
        <v>1912</v>
      </c>
      <c r="B420" s="116" t="s">
        <v>559</v>
      </c>
      <c r="C420" s="288" t="s">
        <v>1196</v>
      </c>
      <c r="D420" s="288" t="s">
        <v>1196</v>
      </c>
      <c r="E420" s="122"/>
      <c r="F420" s="154" t="str">
        <f t="shared" si="17"/>
        <v/>
      </c>
      <c r="G420" s="154" t="str">
        <f t="shared" si="18"/>
        <v/>
      </c>
    </row>
    <row r="421" spans="1:7">
      <c r="A421" s="209" t="s">
        <v>1913</v>
      </c>
      <c r="B421" s="116" t="s">
        <v>559</v>
      </c>
      <c r="C421" s="288" t="s">
        <v>1196</v>
      </c>
      <c r="D421" s="288" t="s">
        <v>1196</v>
      </c>
      <c r="E421" s="122"/>
      <c r="F421" s="154" t="str">
        <f t="shared" si="17"/>
        <v/>
      </c>
      <c r="G421" s="154" t="str">
        <f t="shared" si="18"/>
        <v/>
      </c>
    </row>
    <row r="422" spans="1:7">
      <c r="A422" s="209" t="s">
        <v>1914</v>
      </c>
      <c r="B422" s="116" t="s">
        <v>559</v>
      </c>
      <c r="C422" s="288" t="s">
        <v>1196</v>
      </c>
      <c r="D422" s="288" t="s">
        <v>1196</v>
      </c>
      <c r="E422" s="122"/>
      <c r="F422" s="154" t="str">
        <f t="shared" si="17"/>
        <v/>
      </c>
      <c r="G422" s="154" t="str">
        <f t="shared" si="18"/>
        <v/>
      </c>
    </row>
    <row r="423" spans="1:7">
      <c r="A423" s="209" t="s">
        <v>1915</v>
      </c>
      <c r="B423" s="116" t="s">
        <v>559</v>
      </c>
      <c r="C423" s="288" t="s">
        <v>1196</v>
      </c>
      <c r="D423" s="288" t="s">
        <v>1196</v>
      </c>
      <c r="E423" s="122"/>
      <c r="F423" s="154" t="str">
        <f t="shared" si="17"/>
        <v/>
      </c>
      <c r="G423" s="154" t="str">
        <f t="shared" si="18"/>
        <v/>
      </c>
    </row>
    <row r="424" spans="1:7">
      <c r="A424" s="209" t="s">
        <v>1916</v>
      </c>
      <c r="B424" s="176" t="s">
        <v>559</v>
      </c>
      <c r="C424" s="288" t="s">
        <v>1196</v>
      </c>
      <c r="D424" s="288" t="s">
        <v>1196</v>
      </c>
      <c r="E424" s="122"/>
      <c r="F424" s="154" t="str">
        <f t="shared" si="17"/>
        <v/>
      </c>
      <c r="G424" s="154" t="str">
        <f t="shared" si="18"/>
        <v/>
      </c>
    </row>
    <row r="425" spans="1:7">
      <c r="A425" s="209" t="s">
        <v>2117</v>
      </c>
      <c r="B425" s="116" t="s">
        <v>559</v>
      </c>
      <c r="C425" s="288" t="s">
        <v>1196</v>
      </c>
      <c r="D425" s="288" t="s">
        <v>1196</v>
      </c>
      <c r="E425" s="116"/>
      <c r="F425" s="154" t="str">
        <f t="shared" si="17"/>
        <v/>
      </c>
      <c r="G425" s="154" t="str">
        <f t="shared" si="18"/>
        <v/>
      </c>
    </row>
    <row r="426" spans="1:7">
      <c r="A426" s="209" t="s">
        <v>2118</v>
      </c>
      <c r="B426" s="116" t="s">
        <v>559</v>
      </c>
      <c r="C426" s="288" t="s">
        <v>1196</v>
      </c>
      <c r="D426" s="288" t="s">
        <v>1196</v>
      </c>
      <c r="E426" s="116"/>
      <c r="F426" s="154" t="str">
        <f t="shared" si="17"/>
        <v/>
      </c>
      <c r="G426" s="154" t="str">
        <f t="shared" si="18"/>
        <v/>
      </c>
    </row>
    <row r="427" spans="1:7">
      <c r="A427" s="209" t="s">
        <v>2119</v>
      </c>
      <c r="B427" s="116" t="s">
        <v>559</v>
      </c>
      <c r="C427" s="288" t="s">
        <v>1196</v>
      </c>
      <c r="D427" s="288" t="s">
        <v>1196</v>
      </c>
      <c r="E427" s="116"/>
      <c r="F427" s="154" t="str">
        <f t="shared" si="17"/>
        <v/>
      </c>
      <c r="G427" s="154" t="str">
        <f t="shared" si="18"/>
        <v/>
      </c>
    </row>
    <row r="428" spans="1:7">
      <c r="A428" s="209" t="s">
        <v>2120</v>
      </c>
      <c r="B428" s="116" t="s">
        <v>559</v>
      </c>
      <c r="C428" s="288" t="s">
        <v>1196</v>
      </c>
      <c r="D428" s="288" t="s">
        <v>1196</v>
      </c>
      <c r="E428" s="116"/>
      <c r="F428" s="154" t="str">
        <f t="shared" si="17"/>
        <v/>
      </c>
      <c r="G428" s="154" t="str">
        <f t="shared" si="18"/>
        <v/>
      </c>
    </row>
    <row r="429" spans="1:7">
      <c r="A429" s="209" t="s">
        <v>2121</v>
      </c>
      <c r="B429" s="116" t="s">
        <v>559</v>
      </c>
      <c r="C429" s="288" t="s">
        <v>1196</v>
      </c>
      <c r="D429" s="288" t="s">
        <v>1196</v>
      </c>
      <c r="E429" s="116"/>
      <c r="F429" s="154" t="str">
        <f t="shared" si="17"/>
        <v/>
      </c>
      <c r="G429" s="154" t="str">
        <f t="shared" si="18"/>
        <v/>
      </c>
    </row>
    <row r="430" spans="1:7">
      <c r="A430" s="209" t="s">
        <v>2122</v>
      </c>
      <c r="B430" s="116" t="s">
        <v>559</v>
      </c>
      <c r="C430" s="288" t="s">
        <v>1196</v>
      </c>
      <c r="D430" s="288" t="s">
        <v>1196</v>
      </c>
      <c r="E430" s="116"/>
      <c r="F430" s="154" t="str">
        <f t="shared" si="17"/>
        <v/>
      </c>
      <c r="G430" s="154" t="str">
        <f t="shared" si="18"/>
        <v/>
      </c>
    </row>
    <row r="431" spans="1:7">
      <c r="A431" s="209" t="s">
        <v>2123</v>
      </c>
      <c r="B431" s="116" t="s">
        <v>559</v>
      </c>
      <c r="C431" s="288" t="s">
        <v>1196</v>
      </c>
      <c r="D431" s="288" t="s">
        <v>1196</v>
      </c>
      <c r="F431" s="154" t="str">
        <f t="shared" si="17"/>
        <v/>
      </c>
      <c r="G431" s="154" t="str">
        <f t="shared" si="18"/>
        <v/>
      </c>
    </row>
    <row r="432" spans="1:7">
      <c r="A432" s="209" t="s">
        <v>2124</v>
      </c>
      <c r="B432" s="116" t="s">
        <v>559</v>
      </c>
      <c r="C432" s="288" t="s">
        <v>1196</v>
      </c>
      <c r="D432" s="288" t="s">
        <v>1196</v>
      </c>
      <c r="E432" s="111"/>
      <c r="F432" s="154" t="str">
        <f t="shared" si="17"/>
        <v/>
      </c>
      <c r="G432" s="154" t="str">
        <f t="shared" si="18"/>
        <v/>
      </c>
    </row>
    <row r="433" spans="1:7">
      <c r="A433" s="209" t="s">
        <v>2125</v>
      </c>
      <c r="B433" s="116" t="s">
        <v>559</v>
      </c>
      <c r="C433" s="288" t="s">
        <v>1196</v>
      </c>
      <c r="D433" s="288" t="s">
        <v>1196</v>
      </c>
      <c r="E433" s="111"/>
      <c r="F433" s="154" t="str">
        <f t="shared" si="17"/>
        <v/>
      </c>
      <c r="G433" s="154" t="str">
        <f t="shared" si="18"/>
        <v/>
      </c>
    </row>
    <row r="434" spans="1:7">
      <c r="A434" s="209" t="s">
        <v>2126</v>
      </c>
      <c r="B434" s="116" t="s">
        <v>559</v>
      </c>
      <c r="C434" s="288" t="s">
        <v>1196</v>
      </c>
      <c r="D434" s="288" t="s">
        <v>1196</v>
      </c>
      <c r="E434" s="111"/>
      <c r="F434" s="154" t="str">
        <f t="shared" si="17"/>
        <v/>
      </c>
      <c r="G434" s="154" t="str">
        <f t="shared" si="18"/>
        <v/>
      </c>
    </row>
    <row r="435" spans="1:7">
      <c r="A435" s="209" t="s">
        <v>2127</v>
      </c>
      <c r="B435" s="116" t="s">
        <v>559</v>
      </c>
      <c r="C435" s="288" t="s">
        <v>1196</v>
      </c>
      <c r="D435" s="288" t="s">
        <v>1196</v>
      </c>
      <c r="E435" s="111"/>
      <c r="F435" s="154" t="str">
        <f t="shared" si="17"/>
        <v/>
      </c>
      <c r="G435" s="154" t="str">
        <f t="shared" si="18"/>
        <v/>
      </c>
    </row>
    <row r="436" spans="1:7">
      <c r="A436" s="209" t="s">
        <v>2128</v>
      </c>
      <c r="B436" s="116" t="s">
        <v>559</v>
      </c>
      <c r="C436" s="288" t="s">
        <v>1196</v>
      </c>
      <c r="D436" s="288" t="s">
        <v>1196</v>
      </c>
      <c r="E436" s="111"/>
      <c r="F436" s="154" t="str">
        <f t="shared" si="17"/>
        <v/>
      </c>
      <c r="G436" s="154" t="str">
        <f t="shared" si="18"/>
        <v/>
      </c>
    </row>
    <row r="437" spans="1:7">
      <c r="A437" s="209" t="s">
        <v>2129</v>
      </c>
      <c r="B437" s="116" t="s">
        <v>559</v>
      </c>
      <c r="C437" s="288" t="s">
        <v>1196</v>
      </c>
      <c r="D437" s="288" t="s">
        <v>1196</v>
      </c>
      <c r="E437" s="111"/>
      <c r="F437" s="154" t="str">
        <f t="shared" si="17"/>
        <v/>
      </c>
      <c r="G437" s="154" t="str">
        <f t="shared" si="18"/>
        <v/>
      </c>
    </row>
    <row r="438" spans="1:7">
      <c r="A438" s="209" t="s">
        <v>2130</v>
      </c>
      <c r="B438" s="116" t="s">
        <v>559</v>
      </c>
      <c r="C438" s="288" t="s">
        <v>1196</v>
      </c>
      <c r="D438" s="288" t="s">
        <v>1196</v>
      </c>
      <c r="E438" s="111"/>
      <c r="F438" s="154" t="str">
        <f t="shared" si="17"/>
        <v/>
      </c>
      <c r="G438" s="154" t="str">
        <f t="shared" si="18"/>
        <v/>
      </c>
    </row>
    <row r="439" spans="1:7">
      <c r="A439" s="209" t="s">
        <v>2131</v>
      </c>
      <c r="B439" s="116" t="s">
        <v>559</v>
      </c>
      <c r="C439" s="288" t="s">
        <v>1196</v>
      </c>
      <c r="D439" s="288" t="s">
        <v>1196</v>
      </c>
      <c r="E439" s="111"/>
      <c r="F439" s="154" t="str">
        <f t="shared" si="17"/>
        <v/>
      </c>
      <c r="G439" s="154" t="str">
        <f t="shared" si="18"/>
        <v/>
      </c>
    </row>
    <row r="440" spans="1:7">
      <c r="A440" s="209" t="s">
        <v>2132</v>
      </c>
      <c r="B440" s="176" t="s">
        <v>99</v>
      </c>
      <c r="C440" s="161">
        <f>SUM(C416:C439)</f>
        <v>0</v>
      </c>
      <c r="D440" s="159">
        <f>SUM(D416:D439)</f>
        <v>0</v>
      </c>
      <c r="E440" s="111"/>
      <c r="F440" s="160">
        <f>SUM(F416:F439)</f>
        <v>0</v>
      </c>
      <c r="G440" s="160">
        <f>SUM(G416:G439)</f>
        <v>0</v>
      </c>
    </row>
    <row r="441" spans="1:7" ht="15" customHeight="1">
      <c r="A441" s="106"/>
      <c r="B441" s="106" t="s">
        <v>2133</v>
      </c>
      <c r="C441" s="106" t="s">
        <v>637</v>
      </c>
      <c r="D441" s="106" t="s">
        <v>638</v>
      </c>
      <c r="E441" s="106"/>
      <c r="F441" s="106" t="s">
        <v>467</v>
      </c>
      <c r="G441" s="106" t="s">
        <v>639</v>
      </c>
    </row>
    <row r="442" spans="1:7">
      <c r="A442" s="209" t="s">
        <v>1917</v>
      </c>
      <c r="B442" s="95" t="s">
        <v>670</v>
      </c>
      <c r="C442" s="288" t="s">
        <v>1196</v>
      </c>
      <c r="G442" s="95"/>
    </row>
    <row r="443" spans="1:7">
      <c r="A443" s="209"/>
      <c r="G443" s="95"/>
    </row>
    <row r="444" spans="1:7">
      <c r="A444" s="209"/>
      <c r="B444" s="116" t="s">
        <v>671</v>
      </c>
      <c r="G444" s="95"/>
    </row>
    <row r="445" spans="1:7">
      <c r="A445" s="209" t="s">
        <v>1918</v>
      </c>
      <c r="B445" s="95" t="s">
        <v>673</v>
      </c>
      <c r="C445" s="288" t="s">
        <v>1196</v>
      </c>
      <c r="D445" s="288" t="s">
        <v>1196</v>
      </c>
      <c r="F445" s="154" t="str">
        <f>IF($C$453=0,"",IF(C445="[for completion]","",C445/$C$453))</f>
        <v/>
      </c>
      <c r="G445" s="154" t="str">
        <f>IF($D$453=0,"",IF(D445="[for completion]","",D445/$D$453))</f>
        <v/>
      </c>
    </row>
    <row r="446" spans="1:7">
      <c r="A446" s="209" t="s">
        <v>1919</v>
      </c>
      <c r="B446" s="95" t="s">
        <v>675</v>
      </c>
      <c r="C446" s="288" t="s">
        <v>1196</v>
      </c>
      <c r="D446" s="288" t="s">
        <v>1196</v>
      </c>
      <c r="F446" s="154" t="str">
        <f t="shared" ref="F446:F459" si="19">IF($C$453=0,"",IF(C446="[for completion]","",C446/$C$453))</f>
        <v/>
      </c>
      <c r="G446" s="154" t="str">
        <f t="shared" ref="G446:G459" si="20">IF($D$453=0,"",IF(D446="[for completion]","",D446/$D$453))</f>
        <v/>
      </c>
    </row>
    <row r="447" spans="1:7">
      <c r="A447" s="209" t="s">
        <v>1920</v>
      </c>
      <c r="B447" s="95" t="s">
        <v>677</v>
      </c>
      <c r="C447" s="288" t="s">
        <v>1196</v>
      </c>
      <c r="D447" s="288" t="s">
        <v>1196</v>
      </c>
      <c r="F447" s="154" t="str">
        <f t="shared" si="19"/>
        <v/>
      </c>
      <c r="G447" s="154" t="str">
        <f t="shared" si="20"/>
        <v/>
      </c>
    </row>
    <row r="448" spans="1:7">
      <c r="A448" s="209" t="s">
        <v>1921</v>
      </c>
      <c r="B448" s="95" t="s">
        <v>679</v>
      </c>
      <c r="C448" s="288" t="s">
        <v>1196</v>
      </c>
      <c r="D448" s="288" t="s">
        <v>1196</v>
      </c>
      <c r="F448" s="154" t="str">
        <f t="shared" si="19"/>
        <v/>
      </c>
      <c r="G448" s="154" t="str">
        <f t="shared" si="20"/>
        <v/>
      </c>
    </row>
    <row r="449" spans="1:7">
      <c r="A449" s="209" t="s">
        <v>1922</v>
      </c>
      <c r="B449" s="95" t="s">
        <v>681</v>
      </c>
      <c r="C449" s="288" t="s">
        <v>1196</v>
      </c>
      <c r="D449" s="288" t="s">
        <v>1196</v>
      </c>
      <c r="F449" s="154" t="str">
        <f t="shared" si="19"/>
        <v/>
      </c>
      <c r="G449" s="154" t="str">
        <f t="shared" si="20"/>
        <v/>
      </c>
    </row>
    <row r="450" spans="1:7">
      <c r="A450" s="209" t="s">
        <v>1923</v>
      </c>
      <c r="B450" s="95" t="s">
        <v>683</v>
      </c>
      <c r="C450" s="288" t="s">
        <v>1196</v>
      </c>
      <c r="D450" s="288" t="s">
        <v>1196</v>
      </c>
      <c r="F450" s="154" t="str">
        <f t="shared" si="19"/>
        <v/>
      </c>
      <c r="G450" s="154" t="str">
        <f t="shared" si="20"/>
        <v/>
      </c>
    </row>
    <row r="451" spans="1:7">
      <c r="A451" s="209" t="s">
        <v>1924</v>
      </c>
      <c r="B451" s="95" t="s">
        <v>685</v>
      </c>
      <c r="C451" s="288" t="s">
        <v>1196</v>
      </c>
      <c r="D451" s="288" t="s">
        <v>1196</v>
      </c>
      <c r="F451" s="154" t="str">
        <f t="shared" si="19"/>
        <v/>
      </c>
      <c r="G451" s="154" t="str">
        <f t="shared" si="20"/>
        <v/>
      </c>
    </row>
    <row r="452" spans="1:7">
      <c r="A452" s="209" t="s">
        <v>1925</v>
      </c>
      <c r="B452" s="95" t="s">
        <v>687</v>
      </c>
      <c r="C452" s="288" t="s">
        <v>1196</v>
      </c>
      <c r="D452" s="288" t="s">
        <v>1196</v>
      </c>
      <c r="F452" s="154" t="str">
        <f t="shared" si="19"/>
        <v/>
      </c>
      <c r="G452" s="154" t="str">
        <f t="shared" si="20"/>
        <v/>
      </c>
    </row>
    <row r="453" spans="1:7">
      <c r="A453" s="209" t="s">
        <v>1926</v>
      </c>
      <c r="B453" s="125" t="s">
        <v>99</v>
      </c>
      <c r="C453" s="155">
        <f>SUM(C445:C452)</f>
        <v>0</v>
      </c>
      <c r="D453" s="158">
        <f>SUM(D445:D452)</f>
        <v>0</v>
      </c>
      <c r="F453" s="129">
        <f>SUM(F445:F452)</f>
        <v>0</v>
      </c>
      <c r="G453" s="129">
        <f>SUM(G445:G452)</f>
        <v>0</v>
      </c>
    </row>
    <row r="454" spans="1:7" hidden="1" outlineLevel="1">
      <c r="A454" s="209" t="s">
        <v>1927</v>
      </c>
      <c r="B454" s="112" t="s">
        <v>690</v>
      </c>
      <c r="C454" s="155"/>
      <c r="D454" s="158"/>
      <c r="F454" s="154" t="str">
        <f t="shared" si="19"/>
        <v/>
      </c>
      <c r="G454" s="154" t="str">
        <f t="shared" si="20"/>
        <v/>
      </c>
    </row>
    <row r="455" spans="1:7" hidden="1" outlineLevel="1">
      <c r="A455" s="209" t="s">
        <v>1928</v>
      </c>
      <c r="B455" s="112" t="s">
        <v>692</v>
      </c>
      <c r="C455" s="155"/>
      <c r="D455" s="158"/>
      <c r="F455" s="154" t="str">
        <f t="shared" si="19"/>
        <v/>
      </c>
      <c r="G455" s="154" t="str">
        <f t="shared" si="20"/>
        <v/>
      </c>
    </row>
    <row r="456" spans="1:7" hidden="1" outlineLevel="1">
      <c r="A456" s="209" t="s">
        <v>1929</v>
      </c>
      <c r="B456" s="112" t="s">
        <v>694</v>
      </c>
      <c r="C456" s="155"/>
      <c r="D456" s="158"/>
      <c r="F456" s="154" t="str">
        <f t="shared" si="19"/>
        <v/>
      </c>
      <c r="G456" s="154" t="str">
        <f t="shared" si="20"/>
        <v/>
      </c>
    </row>
    <row r="457" spans="1:7" hidden="1" outlineLevel="1">
      <c r="A457" s="209" t="s">
        <v>1930</v>
      </c>
      <c r="B457" s="112" t="s">
        <v>696</v>
      </c>
      <c r="C457" s="155"/>
      <c r="D457" s="158"/>
      <c r="F457" s="154" t="str">
        <f t="shared" si="19"/>
        <v/>
      </c>
      <c r="G457" s="154" t="str">
        <f t="shared" si="20"/>
        <v/>
      </c>
    </row>
    <row r="458" spans="1:7" hidden="1" outlineLevel="1">
      <c r="A458" s="209" t="s">
        <v>1931</v>
      </c>
      <c r="B458" s="112" t="s">
        <v>698</v>
      </c>
      <c r="C458" s="155"/>
      <c r="D458" s="158"/>
      <c r="F458" s="154" t="str">
        <f t="shared" si="19"/>
        <v/>
      </c>
      <c r="G458" s="154" t="str">
        <f t="shared" si="20"/>
        <v/>
      </c>
    </row>
    <row r="459" spans="1:7" hidden="1" outlineLevel="1">
      <c r="A459" s="209" t="s">
        <v>1932</v>
      </c>
      <c r="B459" s="112" t="s">
        <v>700</v>
      </c>
      <c r="C459" s="155"/>
      <c r="D459" s="158"/>
      <c r="F459" s="154" t="str">
        <f t="shared" si="19"/>
        <v/>
      </c>
      <c r="G459" s="154" t="str">
        <f t="shared" si="20"/>
        <v/>
      </c>
    </row>
    <row r="460" spans="1:7" hidden="1" outlineLevel="1">
      <c r="A460" s="209" t="s">
        <v>1933</v>
      </c>
      <c r="B460" s="112"/>
      <c r="F460" s="109"/>
      <c r="G460" s="109"/>
    </row>
    <row r="461" spans="1:7" hidden="1" outlineLevel="1">
      <c r="A461" s="209" t="s">
        <v>1934</v>
      </c>
      <c r="B461" s="112"/>
      <c r="F461" s="109"/>
      <c r="G461" s="109"/>
    </row>
    <row r="462" spans="1:7" hidden="1" outlineLevel="1">
      <c r="A462" s="209" t="s">
        <v>1935</v>
      </c>
      <c r="B462" s="112"/>
      <c r="F462" s="111"/>
      <c r="G462" s="111"/>
    </row>
    <row r="463" spans="1:7" ht="15" customHeight="1" collapsed="1">
      <c r="A463" s="106"/>
      <c r="B463" s="106" t="s">
        <v>2271</v>
      </c>
      <c r="C463" s="106" t="s">
        <v>637</v>
      </c>
      <c r="D463" s="106" t="s">
        <v>638</v>
      </c>
      <c r="E463" s="106"/>
      <c r="F463" s="106" t="s">
        <v>467</v>
      </c>
      <c r="G463" s="106" t="s">
        <v>639</v>
      </c>
    </row>
    <row r="464" spans="1:7">
      <c r="A464" s="209" t="s">
        <v>1936</v>
      </c>
      <c r="B464" s="95" t="s">
        <v>670</v>
      </c>
      <c r="C464" s="288" t="s">
        <v>1196</v>
      </c>
      <c r="G464" s="95"/>
    </row>
    <row r="465" spans="1:7">
      <c r="A465" s="209"/>
      <c r="G465" s="95"/>
    </row>
    <row r="466" spans="1:7">
      <c r="A466" s="209"/>
      <c r="B466" s="116" t="s">
        <v>671</v>
      </c>
      <c r="G466" s="95"/>
    </row>
    <row r="467" spans="1:7">
      <c r="A467" s="209" t="s">
        <v>1937</v>
      </c>
      <c r="B467" s="95" t="s">
        <v>673</v>
      </c>
      <c r="C467" s="288" t="s">
        <v>1196</v>
      </c>
      <c r="D467" s="288" t="s">
        <v>1196</v>
      </c>
      <c r="F467" s="154" t="str">
        <f>IF($C$475=0,"",IF(C467="[Mark as ND1 if not relevant]","",C467/$C$475))</f>
        <v/>
      </c>
      <c r="G467" s="154" t="str">
        <f>IF($D$475=0,"",IF(D467="[Mark as ND1 if not relevant]","",D467/$D$475))</f>
        <v/>
      </c>
    </row>
    <row r="468" spans="1:7">
      <c r="A468" s="209" t="s">
        <v>1938</v>
      </c>
      <c r="B468" s="95" t="s">
        <v>675</v>
      </c>
      <c r="C468" s="288" t="s">
        <v>1196</v>
      </c>
      <c r="D468" s="288" t="s">
        <v>1196</v>
      </c>
      <c r="F468" s="154" t="str">
        <f t="shared" ref="F468:F474" si="21">IF($C$475=0,"",IF(C468="[Mark as ND1 if not relevant]","",C468/$C$475))</f>
        <v/>
      </c>
      <c r="G468" s="154" t="str">
        <f t="shared" ref="G468:G474" si="22">IF($D$475=0,"",IF(D468="[Mark as ND1 if not relevant]","",D468/$D$475))</f>
        <v/>
      </c>
    </row>
    <row r="469" spans="1:7">
      <c r="A469" s="209" t="s">
        <v>1939</v>
      </c>
      <c r="B469" s="95" t="s">
        <v>677</v>
      </c>
      <c r="C469" s="288" t="s">
        <v>1196</v>
      </c>
      <c r="D469" s="288" t="s">
        <v>1196</v>
      </c>
      <c r="F469" s="154" t="str">
        <f t="shared" si="21"/>
        <v/>
      </c>
      <c r="G469" s="154" t="str">
        <f t="shared" si="22"/>
        <v/>
      </c>
    </row>
    <row r="470" spans="1:7">
      <c r="A470" s="209" t="s">
        <v>1940</v>
      </c>
      <c r="B470" s="95" t="s">
        <v>679</v>
      </c>
      <c r="C470" s="288" t="s">
        <v>1196</v>
      </c>
      <c r="D470" s="288" t="s">
        <v>1196</v>
      </c>
      <c r="F470" s="154" t="str">
        <f t="shared" si="21"/>
        <v/>
      </c>
      <c r="G470" s="154" t="str">
        <f t="shared" si="22"/>
        <v/>
      </c>
    </row>
    <row r="471" spans="1:7">
      <c r="A471" s="209" t="s">
        <v>1941</v>
      </c>
      <c r="B471" s="95" t="s">
        <v>681</v>
      </c>
      <c r="C471" s="288" t="s">
        <v>1196</v>
      </c>
      <c r="D471" s="288" t="s">
        <v>1196</v>
      </c>
      <c r="F471" s="154" t="str">
        <f t="shared" si="21"/>
        <v/>
      </c>
      <c r="G471" s="154" t="str">
        <f t="shared" si="22"/>
        <v/>
      </c>
    </row>
    <row r="472" spans="1:7">
      <c r="A472" s="209" t="s">
        <v>1942</v>
      </c>
      <c r="B472" s="95" t="s">
        <v>683</v>
      </c>
      <c r="C472" s="288" t="s">
        <v>1196</v>
      </c>
      <c r="D472" s="288" t="s">
        <v>1196</v>
      </c>
      <c r="F472" s="154" t="str">
        <f t="shared" si="21"/>
        <v/>
      </c>
      <c r="G472" s="154" t="str">
        <f t="shared" si="22"/>
        <v/>
      </c>
    </row>
    <row r="473" spans="1:7">
      <c r="A473" s="209" t="s">
        <v>1943</v>
      </c>
      <c r="B473" s="95" t="s">
        <v>685</v>
      </c>
      <c r="C473" s="288" t="s">
        <v>1196</v>
      </c>
      <c r="D473" s="288" t="s">
        <v>1196</v>
      </c>
      <c r="F473" s="154" t="str">
        <f t="shared" si="21"/>
        <v/>
      </c>
      <c r="G473" s="154" t="str">
        <f t="shared" si="22"/>
        <v/>
      </c>
    </row>
    <row r="474" spans="1:7">
      <c r="A474" s="209" t="s">
        <v>1944</v>
      </c>
      <c r="B474" s="95" t="s">
        <v>687</v>
      </c>
      <c r="C474" s="288" t="s">
        <v>1196</v>
      </c>
      <c r="D474" s="288" t="s">
        <v>1196</v>
      </c>
      <c r="F474" s="154" t="str">
        <f t="shared" si="21"/>
        <v/>
      </c>
      <c r="G474" s="154" t="str">
        <f t="shared" si="22"/>
        <v/>
      </c>
    </row>
    <row r="475" spans="1:7">
      <c r="A475" s="209" t="s">
        <v>1945</v>
      </c>
      <c r="B475" s="125" t="s">
        <v>99</v>
      </c>
      <c r="C475" s="155">
        <f>SUM(C467:C474)</f>
        <v>0</v>
      </c>
      <c r="D475" s="158">
        <f>SUM(D467:D474)</f>
        <v>0</v>
      </c>
      <c r="F475" s="129">
        <f>SUM(F467:F474)</f>
        <v>0</v>
      </c>
      <c r="G475" s="129">
        <f>SUM(G467:G474)</f>
        <v>0</v>
      </c>
    </row>
    <row r="476" spans="1:7" hidden="1" outlineLevel="1">
      <c r="A476" s="209" t="s">
        <v>1946</v>
      </c>
      <c r="B476" s="112" t="s">
        <v>690</v>
      </c>
      <c r="C476" s="155"/>
      <c r="D476" s="158"/>
      <c r="F476" s="154" t="str">
        <f t="shared" ref="F476:F481" si="23">IF($C$475=0,"",IF(C476="[for completion]","",C476/$C$475))</f>
        <v/>
      </c>
      <c r="G476" s="154" t="str">
        <f t="shared" ref="G476:G481" si="24">IF($D$475=0,"",IF(D476="[for completion]","",D476/$D$475))</f>
        <v/>
      </c>
    </row>
    <row r="477" spans="1:7" hidden="1" outlineLevel="1">
      <c r="A477" s="209" t="s">
        <v>1947</v>
      </c>
      <c r="B477" s="112" t="s">
        <v>692</v>
      </c>
      <c r="C477" s="155"/>
      <c r="D477" s="158"/>
      <c r="F477" s="154" t="str">
        <f t="shared" si="23"/>
        <v/>
      </c>
      <c r="G477" s="154" t="str">
        <f t="shared" si="24"/>
        <v/>
      </c>
    </row>
    <row r="478" spans="1:7" hidden="1" outlineLevel="1">
      <c r="A478" s="209" t="s">
        <v>1948</v>
      </c>
      <c r="B478" s="112" t="s">
        <v>694</v>
      </c>
      <c r="C478" s="155"/>
      <c r="D478" s="158"/>
      <c r="F478" s="154" t="str">
        <f t="shared" si="23"/>
        <v/>
      </c>
      <c r="G478" s="154" t="str">
        <f t="shared" si="24"/>
        <v/>
      </c>
    </row>
    <row r="479" spans="1:7" hidden="1" outlineLevel="1">
      <c r="A479" s="209" t="s">
        <v>1949</v>
      </c>
      <c r="B479" s="112" t="s">
        <v>696</v>
      </c>
      <c r="C479" s="155"/>
      <c r="D479" s="158"/>
      <c r="F479" s="154" t="str">
        <f t="shared" si="23"/>
        <v/>
      </c>
      <c r="G479" s="154" t="str">
        <f t="shared" si="24"/>
        <v/>
      </c>
    </row>
    <row r="480" spans="1:7" hidden="1" outlineLevel="1">
      <c r="A480" s="209" t="s">
        <v>1950</v>
      </c>
      <c r="B480" s="112" t="s">
        <v>698</v>
      </c>
      <c r="C480" s="155"/>
      <c r="D480" s="158"/>
      <c r="F480" s="154" t="str">
        <f t="shared" si="23"/>
        <v/>
      </c>
      <c r="G480" s="154" t="str">
        <f t="shared" si="24"/>
        <v/>
      </c>
    </row>
    <row r="481" spans="1:7" hidden="1" outlineLevel="1">
      <c r="A481" s="209" t="s">
        <v>1951</v>
      </c>
      <c r="B481" s="112" t="s">
        <v>700</v>
      </c>
      <c r="C481" s="155"/>
      <c r="D481" s="158"/>
      <c r="F481" s="154" t="str">
        <f t="shared" si="23"/>
        <v/>
      </c>
      <c r="G481" s="154" t="str">
        <f t="shared" si="24"/>
        <v/>
      </c>
    </row>
    <row r="482" spans="1:7" hidden="1" outlineLevel="1">
      <c r="A482" s="209" t="s">
        <v>1952</v>
      </c>
      <c r="B482" s="112"/>
      <c r="F482" s="154"/>
      <c r="G482" s="154"/>
    </row>
    <row r="483" spans="1:7" hidden="1" outlineLevel="1">
      <c r="A483" s="209" t="s">
        <v>1953</v>
      </c>
      <c r="B483" s="112"/>
      <c r="F483" s="154"/>
      <c r="G483" s="154"/>
    </row>
    <row r="484" spans="1:7" hidden="1" outlineLevel="1">
      <c r="A484" s="209" t="s">
        <v>1954</v>
      </c>
      <c r="B484" s="112"/>
      <c r="F484" s="154"/>
      <c r="G484" s="129"/>
    </row>
    <row r="485" spans="1:7" ht="15" customHeight="1" collapsed="1">
      <c r="A485" s="106"/>
      <c r="B485" s="107" t="s">
        <v>2134</v>
      </c>
      <c r="C485" s="106" t="s">
        <v>757</v>
      </c>
      <c r="D485" s="106"/>
      <c r="E485" s="106"/>
      <c r="F485" s="106"/>
      <c r="G485" s="108"/>
    </row>
    <row r="486" spans="1:7">
      <c r="A486" s="209" t="s">
        <v>2135</v>
      </c>
      <c r="B486" s="116" t="s">
        <v>758</v>
      </c>
      <c r="C486" s="288" t="s">
        <v>1196</v>
      </c>
      <c r="G486" s="95"/>
    </row>
    <row r="487" spans="1:7">
      <c r="A487" s="209" t="s">
        <v>2136</v>
      </c>
      <c r="B487" s="116" t="s">
        <v>759</v>
      </c>
      <c r="C487" s="288" t="s">
        <v>1196</v>
      </c>
      <c r="G487" s="95"/>
    </row>
    <row r="488" spans="1:7">
      <c r="A488" s="209" t="s">
        <v>2137</v>
      </c>
      <c r="B488" s="116" t="s">
        <v>760</v>
      </c>
      <c r="C488" s="288" t="s">
        <v>1196</v>
      </c>
      <c r="G488" s="95"/>
    </row>
    <row r="489" spans="1:7">
      <c r="A489" s="209" t="s">
        <v>2138</v>
      </c>
      <c r="B489" s="116" t="s">
        <v>761</v>
      </c>
      <c r="C489" s="288" t="s">
        <v>1196</v>
      </c>
      <c r="G489" s="95"/>
    </row>
    <row r="490" spans="1:7">
      <c r="A490" s="209" t="s">
        <v>2139</v>
      </c>
      <c r="B490" s="116" t="s">
        <v>762</v>
      </c>
      <c r="C490" s="288" t="s">
        <v>1196</v>
      </c>
      <c r="G490" s="95"/>
    </row>
    <row r="491" spans="1:7">
      <c r="A491" s="209" t="s">
        <v>2140</v>
      </c>
      <c r="B491" s="116" t="s">
        <v>763</v>
      </c>
      <c r="C491" s="288" t="s">
        <v>1196</v>
      </c>
      <c r="G491" s="95"/>
    </row>
    <row r="492" spans="1:7">
      <c r="A492" s="209" t="s">
        <v>2141</v>
      </c>
      <c r="B492" s="116" t="s">
        <v>764</v>
      </c>
      <c r="C492" s="288" t="s">
        <v>1196</v>
      </c>
      <c r="G492" s="95"/>
    </row>
    <row r="493" spans="1:7" s="204" customFormat="1">
      <c r="A493" s="271" t="s">
        <v>2142</v>
      </c>
      <c r="B493" s="176" t="s">
        <v>2285</v>
      </c>
      <c r="C493" s="288" t="s">
        <v>1196</v>
      </c>
      <c r="D493" s="205"/>
      <c r="E493" s="205"/>
      <c r="F493" s="205"/>
      <c r="G493" s="205"/>
    </row>
    <row r="494" spans="1:7" s="204" customFormat="1">
      <c r="A494" s="271" t="s">
        <v>2143</v>
      </c>
      <c r="B494" s="176" t="s">
        <v>2286</v>
      </c>
      <c r="C494" s="288" t="s">
        <v>1196</v>
      </c>
      <c r="D494" s="205"/>
      <c r="E494" s="205"/>
      <c r="F494" s="205"/>
      <c r="G494" s="205"/>
    </row>
    <row r="495" spans="1:7" s="204" customFormat="1">
      <c r="A495" s="271" t="s">
        <v>2144</v>
      </c>
      <c r="B495" s="176" t="s">
        <v>2287</v>
      </c>
      <c r="C495" s="288" t="s">
        <v>1196</v>
      </c>
      <c r="D495" s="205"/>
      <c r="E495" s="205"/>
      <c r="F495" s="205"/>
      <c r="G495" s="205"/>
    </row>
    <row r="496" spans="1:7">
      <c r="A496" s="271" t="s">
        <v>2288</v>
      </c>
      <c r="B496" s="176" t="s">
        <v>765</v>
      </c>
      <c r="C496" s="288" t="s">
        <v>1196</v>
      </c>
      <c r="G496" s="95"/>
    </row>
    <row r="497" spans="1:7">
      <c r="A497" s="271" t="s">
        <v>2289</v>
      </c>
      <c r="B497" s="176" t="s">
        <v>766</v>
      </c>
      <c r="C497" s="288" t="s">
        <v>1196</v>
      </c>
      <c r="G497" s="95"/>
    </row>
    <row r="498" spans="1:7">
      <c r="A498" s="271" t="s">
        <v>2290</v>
      </c>
      <c r="B498" s="176" t="s">
        <v>97</v>
      </c>
      <c r="C498" s="288" t="s">
        <v>1196</v>
      </c>
      <c r="G498" s="95"/>
    </row>
    <row r="499" spans="1:7" hidden="1" outlineLevel="1">
      <c r="A499" s="271" t="s">
        <v>2145</v>
      </c>
      <c r="B499" s="173" t="s">
        <v>2291</v>
      </c>
      <c r="C499" s="129"/>
      <c r="G499" s="95"/>
    </row>
    <row r="500" spans="1:7" hidden="1" outlineLevel="1">
      <c r="A500" s="271" t="s">
        <v>2146</v>
      </c>
      <c r="B500" s="173" t="s">
        <v>101</v>
      </c>
      <c r="C500" s="129"/>
      <c r="G500" s="95"/>
    </row>
    <row r="501" spans="1:7" hidden="1" outlineLevel="1">
      <c r="A501" s="209" t="s">
        <v>2147</v>
      </c>
      <c r="B501" s="112" t="s">
        <v>101</v>
      </c>
      <c r="C501" s="129"/>
      <c r="G501" s="95"/>
    </row>
    <row r="502" spans="1:7" hidden="1" outlineLevel="1">
      <c r="A502" s="209" t="s">
        <v>2148</v>
      </c>
      <c r="B502" s="112" t="s">
        <v>101</v>
      </c>
      <c r="C502" s="129"/>
      <c r="G502" s="95"/>
    </row>
    <row r="503" spans="1:7" hidden="1" outlineLevel="1">
      <c r="A503" s="209" t="s">
        <v>2149</v>
      </c>
      <c r="B503" s="112" t="s">
        <v>101</v>
      </c>
      <c r="C503" s="129"/>
      <c r="G503" s="95"/>
    </row>
    <row r="504" spans="1:7" hidden="1" outlineLevel="1">
      <c r="A504" s="209" t="s">
        <v>2150</v>
      </c>
      <c r="B504" s="112" t="s">
        <v>101</v>
      </c>
      <c r="C504" s="129"/>
      <c r="G504" s="95"/>
    </row>
    <row r="505" spans="1:7" hidden="1" outlineLevel="1">
      <c r="A505" s="209" t="s">
        <v>2151</v>
      </c>
      <c r="B505" s="112" t="s">
        <v>101</v>
      </c>
      <c r="C505" s="129"/>
      <c r="G505" s="95"/>
    </row>
    <row r="506" spans="1:7" hidden="1" outlineLevel="1">
      <c r="A506" s="209" t="s">
        <v>2152</v>
      </c>
      <c r="B506" s="112" t="s">
        <v>101</v>
      </c>
      <c r="C506" s="129"/>
      <c r="G506" s="95"/>
    </row>
    <row r="507" spans="1:7" hidden="1" outlineLevel="1">
      <c r="A507" s="209" t="s">
        <v>2153</v>
      </c>
      <c r="B507" s="112" t="s">
        <v>101</v>
      </c>
      <c r="C507" s="129"/>
      <c r="G507" s="95"/>
    </row>
    <row r="508" spans="1:7" hidden="1" outlineLevel="1">
      <c r="A508" s="209" t="s">
        <v>2154</v>
      </c>
      <c r="B508" s="112" t="s">
        <v>101</v>
      </c>
      <c r="C508" s="129"/>
      <c r="G508" s="95"/>
    </row>
    <row r="509" spans="1:7" hidden="1" outlineLevel="1">
      <c r="A509" s="209" t="s">
        <v>2155</v>
      </c>
      <c r="B509" s="112" t="s">
        <v>101</v>
      </c>
      <c r="C509" s="129"/>
      <c r="G509" s="95"/>
    </row>
    <row r="510" spans="1:7" hidden="1" outlineLevel="1">
      <c r="A510" s="209" t="s">
        <v>2156</v>
      </c>
      <c r="B510" s="112" t="s">
        <v>101</v>
      </c>
      <c r="C510" s="129"/>
    </row>
    <row r="511" spans="1:7" hidden="1" outlineLevel="1">
      <c r="A511" s="209" t="s">
        <v>2157</v>
      </c>
      <c r="B511" s="112" t="s">
        <v>101</v>
      </c>
      <c r="C511" s="129"/>
    </row>
    <row r="512" spans="1:7" hidden="1" outlineLevel="1">
      <c r="A512" s="209" t="s">
        <v>2158</v>
      </c>
      <c r="B512" s="112" t="s">
        <v>101</v>
      </c>
      <c r="C512" s="129"/>
    </row>
    <row r="513" spans="1:7" s="163" customFormat="1" collapsed="1">
      <c r="A513" s="144"/>
      <c r="B513" s="144" t="s">
        <v>2398</v>
      </c>
      <c r="C513" s="106" t="s">
        <v>64</v>
      </c>
      <c r="D513" s="106" t="s">
        <v>1463</v>
      </c>
      <c r="E513" s="106"/>
      <c r="F513" s="106" t="s">
        <v>467</v>
      </c>
      <c r="G513" s="106" t="s">
        <v>1792</v>
      </c>
    </row>
    <row r="514" spans="1:7" s="163" customFormat="1">
      <c r="A514" s="271" t="s">
        <v>1955</v>
      </c>
      <c r="B514" s="194" t="s">
        <v>559</v>
      </c>
      <c r="C514" s="288" t="s">
        <v>1196</v>
      </c>
      <c r="D514" s="288" t="s">
        <v>1196</v>
      </c>
      <c r="E514" s="195"/>
      <c r="F514" s="199" t="str">
        <f>IF($C$532=0,"",IF(C514="[for completion]","",IF(C514="","",C514/$C$532)))</f>
        <v/>
      </c>
      <c r="G514" s="199" t="str">
        <f>IF($D$532=0,"",IF(D514="[for completion]","",IF(D514="","",D514/$D$532)))</f>
        <v/>
      </c>
    </row>
    <row r="515" spans="1:7" s="163" customFormat="1">
      <c r="A515" s="271" t="s">
        <v>1956</v>
      </c>
      <c r="B515" s="194" t="s">
        <v>559</v>
      </c>
      <c r="C515" s="288" t="s">
        <v>1196</v>
      </c>
      <c r="D515" s="288" t="s">
        <v>1196</v>
      </c>
      <c r="E515" s="195"/>
      <c r="F515" s="199" t="str">
        <f t="shared" ref="F515:F531" si="25">IF($C$532=0,"",IF(C515="[for completion]","",IF(C515="","",C515/$C$532)))</f>
        <v/>
      </c>
      <c r="G515" s="199" t="str">
        <f t="shared" ref="G515:G531" si="26">IF($D$532=0,"",IF(D515="[for completion]","",IF(D515="","",D515/$D$532)))</f>
        <v/>
      </c>
    </row>
    <row r="516" spans="1:7" s="163" customFormat="1">
      <c r="A516" s="271" t="s">
        <v>1957</v>
      </c>
      <c r="B516" s="194" t="s">
        <v>559</v>
      </c>
      <c r="C516" s="288" t="s">
        <v>1196</v>
      </c>
      <c r="D516" s="288" t="s">
        <v>1196</v>
      </c>
      <c r="E516" s="195"/>
      <c r="F516" s="199" t="str">
        <f t="shared" si="25"/>
        <v/>
      </c>
      <c r="G516" s="199" t="str">
        <f t="shared" si="26"/>
        <v/>
      </c>
    </row>
    <row r="517" spans="1:7" s="163" customFormat="1">
      <c r="A517" s="271" t="s">
        <v>1958</v>
      </c>
      <c r="B517" s="194" t="s">
        <v>559</v>
      </c>
      <c r="C517" s="288" t="s">
        <v>1196</v>
      </c>
      <c r="D517" s="288" t="s">
        <v>1196</v>
      </c>
      <c r="E517" s="195"/>
      <c r="F517" s="199" t="str">
        <f t="shared" si="25"/>
        <v/>
      </c>
      <c r="G517" s="199" t="str">
        <f t="shared" si="26"/>
        <v/>
      </c>
    </row>
    <row r="518" spans="1:7" s="163" customFormat="1">
      <c r="A518" s="271" t="s">
        <v>1959</v>
      </c>
      <c r="B518" s="194" t="s">
        <v>559</v>
      </c>
      <c r="C518" s="288" t="s">
        <v>1196</v>
      </c>
      <c r="D518" s="288" t="s">
        <v>1196</v>
      </c>
      <c r="E518" s="195"/>
      <c r="F518" s="199" t="str">
        <f t="shared" si="25"/>
        <v/>
      </c>
      <c r="G518" s="199" t="str">
        <f t="shared" si="26"/>
        <v/>
      </c>
    </row>
    <row r="519" spans="1:7" s="163" customFormat="1">
      <c r="A519" s="271" t="s">
        <v>1960</v>
      </c>
      <c r="B519" s="194" t="s">
        <v>559</v>
      </c>
      <c r="C519" s="288" t="s">
        <v>1196</v>
      </c>
      <c r="D519" s="288" t="s">
        <v>1196</v>
      </c>
      <c r="E519" s="195"/>
      <c r="F519" s="199" t="str">
        <f t="shared" si="25"/>
        <v/>
      </c>
      <c r="G519" s="199" t="str">
        <f t="shared" si="26"/>
        <v/>
      </c>
    </row>
    <row r="520" spans="1:7" s="163" customFormat="1">
      <c r="A520" s="271" t="s">
        <v>1961</v>
      </c>
      <c r="B520" s="194" t="s">
        <v>559</v>
      </c>
      <c r="C520" s="288" t="s">
        <v>1196</v>
      </c>
      <c r="D520" s="288" t="s">
        <v>1196</v>
      </c>
      <c r="E520" s="195"/>
      <c r="F520" s="199" t="str">
        <f t="shared" si="25"/>
        <v/>
      </c>
      <c r="G520" s="199" t="str">
        <f t="shared" si="26"/>
        <v/>
      </c>
    </row>
    <row r="521" spans="1:7" s="163" customFormat="1">
      <c r="A521" s="271" t="s">
        <v>1962</v>
      </c>
      <c r="B521" s="194" t="s">
        <v>559</v>
      </c>
      <c r="C521" s="288" t="s">
        <v>1196</v>
      </c>
      <c r="D521" s="288" t="s">
        <v>1196</v>
      </c>
      <c r="E521" s="195"/>
      <c r="F521" s="199" t="str">
        <f t="shared" si="25"/>
        <v/>
      </c>
      <c r="G521" s="199" t="str">
        <f t="shared" si="26"/>
        <v/>
      </c>
    </row>
    <row r="522" spans="1:7" s="163" customFormat="1">
      <c r="A522" s="271" t="s">
        <v>1963</v>
      </c>
      <c r="B522" s="194" t="s">
        <v>559</v>
      </c>
      <c r="C522" s="288" t="s">
        <v>1196</v>
      </c>
      <c r="D522" s="288" t="s">
        <v>1196</v>
      </c>
      <c r="E522" s="195"/>
      <c r="F522" s="199" t="str">
        <f t="shared" si="25"/>
        <v/>
      </c>
      <c r="G522" s="199" t="str">
        <f t="shared" si="26"/>
        <v/>
      </c>
    </row>
    <row r="523" spans="1:7" s="163" customFormat="1">
      <c r="A523" s="271" t="s">
        <v>1964</v>
      </c>
      <c r="B523" s="211" t="s">
        <v>559</v>
      </c>
      <c r="C523" s="288" t="s">
        <v>1196</v>
      </c>
      <c r="D523" s="288" t="s">
        <v>1196</v>
      </c>
      <c r="E523" s="195"/>
      <c r="F523" s="199" t="str">
        <f t="shared" si="25"/>
        <v/>
      </c>
      <c r="G523" s="199" t="str">
        <f t="shared" si="26"/>
        <v/>
      </c>
    </row>
    <row r="524" spans="1:7" s="163" customFormat="1">
      <c r="A524" s="271" t="s">
        <v>1999</v>
      </c>
      <c r="B524" s="194" t="s">
        <v>559</v>
      </c>
      <c r="C524" s="288" t="s">
        <v>1196</v>
      </c>
      <c r="D524" s="288" t="s">
        <v>1196</v>
      </c>
      <c r="E524" s="195"/>
      <c r="F524" s="199" t="str">
        <f t="shared" si="25"/>
        <v/>
      </c>
      <c r="G524" s="199" t="str">
        <f t="shared" si="26"/>
        <v/>
      </c>
    </row>
    <row r="525" spans="1:7" s="163" customFormat="1">
      <c r="A525" s="271" t="s">
        <v>2160</v>
      </c>
      <c r="B525" s="194" t="s">
        <v>559</v>
      </c>
      <c r="C525" s="288" t="s">
        <v>1196</v>
      </c>
      <c r="D525" s="288" t="s">
        <v>1196</v>
      </c>
      <c r="E525" s="195"/>
      <c r="F525" s="199" t="str">
        <f t="shared" si="25"/>
        <v/>
      </c>
      <c r="G525" s="199" t="str">
        <f t="shared" si="26"/>
        <v/>
      </c>
    </row>
    <row r="526" spans="1:7" s="163" customFormat="1">
      <c r="A526" s="271" t="s">
        <v>2161</v>
      </c>
      <c r="B526" s="194" t="s">
        <v>559</v>
      </c>
      <c r="C526" s="288" t="s">
        <v>1196</v>
      </c>
      <c r="D526" s="288" t="s">
        <v>1196</v>
      </c>
      <c r="E526" s="195"/>
      <c r="F526" s="199" t="str">
        <f t="shared" si="25"/>
        <v/>
      </c>
      <c r="G526" s="199" t="str">
        <f t="shared" si="26"/>
        <v/>
      </c>
    </row>
    <row r="527" spans="1:7" s="163" customFormat="1">
      <c r="A527" s="271" t="s">
        <v>2162</v>
      </c>
      <c r="B527" s="194" t="s">
        <v>559</v>
      </c>
      <c r="C527" s="288" t="s">
        <v>1196</v>
      </c>
      <c r="D527" s="288" t="s">
        <v>1196</v>
      </c>
      <c r="E527" s="195"/>
      <c r="F527" s="199" t="str">
        <f t="shared" si="25"/>
        <v/>
      </c>
      <c r="G527" s="199" t="str">
        <f t="shared" si="26"/>
        <v/>
      </c>
    </row>
    <row r="528" spans="1:7" s="163" customFormat="1">
      <c r="A528" s="271" t="s">
        <v>2163</v>
      </c>
      <c r="B528" s="194" t="s">
        <v>559</v>
      </c>
      <c r="C528" s="288" t="s">
        <v>1196</v>
      </c>
      <c r="D528" s="288" t="s">
        <v>1196</v>
      </c>
      <c r="E528" s="195"/>
      <c r="F528" s="199" t="str">
        <f t="shared" si="25"/>
        <v/>
      </c>
      <c r="G528" s="199" t="str">
        <f t="shared" si="26"/>
        <v/>
      </c>
    </row>
    <row r="529" spans="1:7" s="163" customFormat="1">
      <c r="A529" s="271" t="s">
        <v>2164</v>
      </c>
      <c r="B529" s="194" t="s">
        <v>559</v>
      </c>
      <c r="C529" s="288" t="s">
        <v>1196</v>
      </c>
      <c r="D529" s="288" t="s">
        <v>1196</v>
      </c>
      <c r="E529" s="195"/>
      <c r="F529" s="199" t="str">
        <f t="shared" si="25"/>
        <v/>
      </c>
      <c r="G529" s="199" t="str">
        <f t="shared" si="26"/>
        <v/>
      </c>
    </row>
    <row r="530" spans="1:7" s="163" customFormat="1">
      <c r="A530" s="271" t="s">
        <v>2165</v>
      </c>
      <c r="B530" s="194" t="s">
        <v>559</v>
      </c>
      <c r="C530" s="288" t="s">
        <v>1196</v>
      </c>
      <c r="D530" s="288" t="s">
        <v>1196</v>
      </c>
      <c r="E530" s="195"/>
      <c r="F530" s="199" t="str">
        <f t="shared" si="25"/>
        <v/>
      </c>
      <c r="G530" s="199" t="str">
        <f t="shared" si="26"/>
        <v/>
      </c>
    </row>
    <row r="531" spans="1:7" s="163" customFormat="1">
      <c r="A531" s="271" t="s">
        <v>2166</v>
      </c>
      <c r="B531" s="194" t="s">
        <v>1877</v>
      </c>
      <c r="C531" s="288" t="s">
        <v>1196</v>
      </c>
      <c r="D531" s="288" t="s">
        <v>1196</v>
      </c>
      <c r="E531" s="195"/>
      <c r="F531" s="199" t="str">
        <f t="shared" si="25"/>
        <v/>
      </c>
      <c r="G531" s="199" t="str">
        <f t="shared" si="26"/>
        <v/>
      </c>
    </row>
    <row r="532" spans="1:7" s="163" customFormat="1">
      <c r="A532" s="271" t="s">
        <v>2167</v>
      </c>
      <c r="B532" s="194" t="s">
        <v>99</v>
      </c>
      <c r="C532" s="243">
        <f>SUM(C514:C531)</f>
        <v>0</v>
      </c>
      <c r="D532" s="253">
        <f>SUM(D514:D531)</f>
        <v>0</v>
      </c>
      <c r="E532" s="195"/>
      <c r="F532" s="206">
        <f>SUM(F514:F531)</f>
        <v>0</v>
      </c>
      <c r="G532" s="206">
        <f>SUM(G514:G531)</f>
        <v>0</v>
      </c>
    </row>
    <row r="533" spans="1:7" s="163" customFormat="1">
      <c r="A533" s="271" t="s">
        <v>1965</v>
      </c>
      <c r="B533" s="194"/>
      <c r="C533" s="193"/>
      <c r="D533" s="193"/>
      <c r="E533" s="195"/>
      <c r="F533" s="195"/>
      <c r="G533" s="195"/>
    </row>
    <row r="534" spans="1:7" s="163" customFormat="1">
      <c r="A534" s="271" t="s">
        <v>2168</v>
      </c>
      <c r="B534" s="194"/>
      <c r="C534" s="193"/>
      <c r="D534" s="193"/>
      <c r="E534" s="195"/>
      <c r="F534" s="195"/>
      <c r="G534" s="195"/>
    </row>
    <row r="535" spans="1:7" s="163" customFormat="1">
      <c r="A535" s="271" t="s">
        <v>2169</v>
      </c>
      <c r="B535" s="194"/>
      <c r="C535" s="193"/>
      <c r="D535" s="193"/>
      <c r="E535" s="195"/>
      <c r="F535" s="195"/>
      <c r="G535" s="195"/>
    </row>
    <row r="536" spans="1:7" s="200" customFormat="1">
      <c r="A536" s="144"/>
      <c r="B536" s="107" t="s">
        <v>2399</v>
      </c>
      <c r="C536" s="106" t="s">
        <v>64</v>
      </c>
      <c r="D536" s="106" t="s">
        <v>1463</v>
      </c>
      <c r="E536" s="106"/>
      <c r="F536" s="106" t="s">
        <v>467</v>
      </c>
      <c r="G536" s="106" t="s">
        <v>1792</v>
      </c>
    </row>
    <row r="537" spans="1:7" s="200" customFormat="1">
      <c r="A537" s="271" t="s">
        <v>1966</v>
      </c>
      <c r="B537" s="211" t="s">
        <v>559</v>
      </c>
      <c r="C537" s="288" t="s">
        <v>1196</v>
      </c>
      <c r="D537" s="288" t="s">
        <v>1196</v>
      </c>
      <c r="E537" s="212"/>
      <c r="F537" s="199" t="str">
        <f>IF($C$555=0,"",IF(C537="[for completion]","",IF(C537="","",C537/$C$555)))</f>
        <v/>
      </c>
      <c r="G537" s="199" t="str">
        <f>IF($D$555=0,"",IF(D537="[for completion]","",IF(D537="","",D537/$D$555)))</f>
        <v/>
      </c>
    </row>
    <row r="538" spans="1:7" s="200" customFormat="1">
      <c r="A538" s="271" t="s">
        <v>1967</v>
      </c>
      <c r="B538" s="211" t="s">
        <v>559</v>
      </c>
      <c r="C538" s="288" t="s">
        <v>1196</v>
      </c>
      <c r="D538" s="288" t="s">
        <v>1196</v>
      </c>
      <c r="E538" s="212"/>
      <c r="F538" s="199" t="str">
        <f t="shared" ref="F538:F554" si="27">IF($C$555=0,"",IF(C538="[for completion]","",IF(C538="","",C538/$C$555)))</f>
        <v/>
      </c>
      <c r="G538" s="199" t="str">
        <f t="shared" ref="G538:G554" si="28">IF($D$555=0,"",IF(D538="[for completion]","",IF(D538="","",D538/$D$555)))</f>
        <v/>
      </c>
    </row>
    <row r="539" spans="1:7" s="200" customFormat="1">
      <c r="A539" s="271" t="s">
        <v>1968</v>
      </c>
      <c r="B539" s="211" t="s">
        <v>559</v>
      </c>
      <c r="C539" s="288" t="s">
        <v>1196</v>
      </c>
      <c r="D539" s="288" t="s">
        <v>1196</v>
      </c>
      <c r="E539" s="212"/>
      <c r="F539" s="199" t="str">
        <f t="shared" si="27"/>
        <v/>
      </c>
      <c r="G539" s="199" t="str">
        <f t="shared" si="28"/>
        <v/>
      </c>
    </row>
    <row r="540" spans="1:7" s="200" customFormat="1">
      <c r="A540" s="271" t="s">
        <v>1969</v>
      </c>
      <c r="B540" s="211" t="s">
        <v>559</v>
      </c>
      <c r="C540" s="288" t="s">
        <v>1196</v>
      </c>
      <c r="D540" s="288" t="s">
        <v>1196</v>
      </c>
      <c r="E540" s="212"/>
      <c r="F540" s="199" t="str">
        <f t="shared" si="27"/>
        <v/>
      </c>
      <c r="G540" s="199" t="str">
        <f t="shared" si="28"/>
        <v/>
      </c>
    </row>
    <row r="541" spans="1:7" s="200" customFormat="1">
      <c r="A541" s="271" t="s">
        <v>1970</v>
      </c>
      <c r="B541" s="211" t="s">
        <v>559</v>
      </c>
      <c r="C541" s="288" t="s">
        <v>1196</v>
      </c>
      <c r="D541" s="288" t="s">
        <v>1196</v>
      </c>
      <c r="E541" s="212"/>
      <c r="F541" s="199" t="str">
        <f t="shared" si="27"/>
        <v/>
      </c>
      <c r="G541" s="199" t="str">
        <f t="shared" si="28"/>
        <v/>
      </c>
    </row>
    <row r="542" spans="1:7" s="200" customFormat="1">
      <c r="A542" s="271" t="s">
        <v>2171</v>
      </c>
      <c r="B542" s="211" t="s">
        <v>559</v>
      </c>
      <c r="C542" s="288" t="s">
        <v>1196</v>
      </c>
      <c r="D542" s="288" t="s">
        <v>1196</v>
      </c>
      <c r="E542" s="212"/>
      <c r="F542" s="199" t="str">
        <f t="shared" si="27"/>
        <v/>
      </c>
      <c r="G542" s="199" t="str">
        <f t="shared" si="28"/>
        <v/>
      </c>
    </row>
    <row r="543" spans="1:7" s="200" customFormat="1">
      <c r="A543" s="271" t="s">
        <v>2172</v>
      </c>
      <c r="B543" s="272" t="s">
        <v>559</v>
      </c>
      <c r="C543" s="288" t="s">
        <v>1196</v>
      </c>
      <c r="D543" s="288" t="s">
        <v>1196</v>
      </c>
      <c r="E543" s="212"/>
      <c r="F543" s="199" t="str">
        <f t="shared" si="27"/>
        <v/>
      </c>
      <c r="G543" s="199" t="str">
        <f t="shared" si="28"/>
        <v/>
      </c>
    </row>
    <row r="544" spans="1:7" s="200" customFormat="1">
      <c r="A544" s="271" t="s">
        <v>2173</v>
      </c>
      <c r="B544" s="211" t="s">
        <v>559</v>
      </c>
      <c r="C544" s="288" t="s">
        <v>1196</v>
      </c>
      <c r="D544" s="288" t="s">
        <v>1196</v>
      </c>
      <c r="E544" s="212"/>
      <c r="F544" s="199" t="str">
        <f t="shared" si="27"/>
        <v/>
      </c>
      <c r="G544" s="199" t="str">
        <f t="shared" si="28"/>
        <v/>
      </c>
    </row>
    <row r="545" spans="1:7" s="200" customFormat="1">
      <c r="A545" s="271" t="s">
        <v>2174</v>
      </c>
      <c r="B545" s="211" t="s">
        <v>559</v>
      </c>
      <c r="C545" s="288" t="s">
        <v>1196</v>
      </c>
      <c r="D545" s="288" t="s">
        <v>1196</v>
      </c>
      <c r="E545" s="212"/>
      <c r="F545" s="199" t="str">
        <f t="shared" si="27"/>
        <v/>
      </c>
      <c r="G545" s="199" t="str">
        <f t="shared" si="28"/>
        <v/>
      </c>
    </row>
    <row r="546" spans="1:7" s="200" customFormat="1">
      <c r="A546" s="271" t="s">
        <v>2175</v>
      </c>
      <c r="B546" s="211" t="s">
        <v>559</v>
      </c>
      <c r="C546" s="288" t="s">
        <v>1196</v>
      </c>
      <c r="D546" s="288" t="s">
        <v>1196</v>
      </c>
      <c r="E546" s="212"/>
      <c r="F546" s="199" t="str">
        <f t="shared" si="27"/>
        <v/>
      </c>
      <c r="G546" s="199" t="str">
        <f t="shared" si="28"/>
        <v/>
      </c>
    </row>
    <row r="547" spans="1:7" s="200" customFormat="1">
      <c r="A547" s="271" t="s">
        <v>2176</v>
      </c>
      <c r="B547" s="211" t="s">
        <v>559</v>
      </c>
      <c r="C547" s="288" t="s">
        <v>1196</v>
      </c>
      <c r="D547" s="288" t="s">
        <v>1196</v>
      </c>
      <c r="E547" s="212"/>
      <c r="F547" s="199" t="str">
        <f t="shared" si="27"/>
        <v/>
      </c>
      <c r="G547" s="199" t="str">
        <f t="shared" si="28"/>
        <v/>
      </c>
    </row>
    <row r="548" spans="1:7" s="200" customFormat="1">
      <c r="A548" s="271" t="s">
        <v>2177</v>
      </c>
      <c r="B548" s="211" t="s">
        <v>559</v>
      </c>
      <c r="C548" s="288" t="s">
        <v>1196</v>
      </c>
      <c r="D548" s="288" t="s">
        <v>1196</v>
      </c>
      <c r="E548" s="212"/>
      <c r="F548" s="199" t="str">
        <f t="shared" si="27"/>
        <v/>
      </c>
      <c r="G548" s="199" t="str">
        <f t="shared" si="28"/>
        <v/>
      </c>
    </row>
    <row r="549" spans="1:7" s="200" customFormat="1">
      <c r="A549" s="271" t="s">
        <v>2178</v>
      </c>
      <c r="B549" s="211" t="s">
        <v>559</v>
      </c>
      <c r="C549" s="288" t="s">
        <v>1196</v>
      </c>
      <c r="D549" s="288" t="s">
        <v>1196</v>
      </c>
      <c r="E549" s="212"/>
      <c r="F549" s="199" t="str">
        <f t="shared" si="27"/>
        <v/>
      </c>
      <c r="G549" s="199" t="str">
        <f t="shared" si="28"/>
        <v/>
      </c>
    </row>
    <row r="550" spans="1:7" s="200" customFormat="1">
      <c r="A550" s="271" t="s">
        <v>2179</v>
      </c>
      <c r="B550" s="211" t="s">
        <v>559</v>
      </c>
      <c r="C550" s="288" t="s">
        <v>1196</v>
      </c>
      <c r="D550" s="288" t="s">
        <v>1196</v>
      </c>
      <c r="E550" s="212"/>
      <c r="F550" s="199" t="str">
        <f t="shared" si="27"/>
        <v/>
      </c>
      <c r="G550" s="199" t="str">
        <f t="shared" si="28"/>
        <v/>
      </c>
    </row>
    <row r="551" spans="1:7" s="200" customFormat="1">
      <c r="A551" s="271" t="s">
        <v>2180</v>
      </c>
      <c r="B551" s="211" t="s">
        <v>559</v>
      </c>
      <c r="C551" s="288" t="s">
        <v>1196</v>
      </c>
      <c r="D551" s="288" t="s">
        <v>1196</v>
      </c>
      <c r="E551" s="212"/>
      <c r="F551" s="199" t="str">
        <f t="shared" si="27"/>
        <v/>
      </c>
      <c r="G551" s="199" t="str">
        <f t="shared" si="28"/>
        <v/>
      </c>
    </row>
    <row r="552" spans="1:7" s="200" customFormat="1">
      <c r="A552" s="271" t="s">
        <v>2181</v>
      </c>
      <c r="B552" s="211" t="s">
        <v>559</v>
      </c>
      <c r="C552" s="288" t="s">
        <v>1196</v>
      </c>
      <c r="D552" s="288" t="s">
        <v>1196</v>
      </c>
      <c r="E552" s="212"/>
      <c r="F552" s="199" t="str">
        <f t="shared" si="27"/>
        <v/>
      </c>
      <c r="G552" s="199" t="str">
        <f t="shared" si="28"/>
        <v/>
      </c>
    </row>
    <row r="553" spans="1:7" s="200" customFormat="1">
      <c r="A553" s="271" t="s">
        <v>2182</v>
      </c>
      <c r="B553" s="211" t="s">
        <v>559</v>
      </c>
      <c r="C553" s="288" t="s">
        <v>1196</v>
      </c>
      <c r="D553" s="288" t="s">
        <v>1196</v>
      </c>
      <c r="E553" s="212"/>
      <c r="F553" s="199" t="str">
        <f t="shared" si="27"/>
        <v/>
      </c>
      <c r="G553" s="199" t="str">
        <f t="shared" si="28"/>
        <v/>
      </c>
    </row>
    <row r="554" spans="1:7" s="200" customFormat="1">
      <c r="A554" s="271" t="s">
        <v>2183</v>
      </c>
      <c r="B554" s="211" t="s">
        <v>1877</v>
      </c>
      <c r="C554" s="288" t="s">
        <v>1196</v>
      </c>
      <c r="D554" s="288" t="s">
        <v>1196</v>
      </c>
      <c r="E554" s="212"/>
      <c r="F554" s="199" t="str">
        <f t="shared" si="27"/>
        <v/>
      </c>
      <c r="G554" s="199" t="str">
        <f t="shared" si="28"/>
        <v/>
      </c>
    </row>
    <row r="555" spans="1:7" s="200" customFormat="1">
      <c r="A555" s="271" t="s">
        <v>2184</v>
      </c>
      <c r="B555" s="211" t="s">
        <v>99</v>
      </c>
      <c r="C555" s="243">
        <f>SUM(C537:C554)</f>
        <v>0</v>
      </c>
      <c r="D555" s="253">
        <f>SUM(D537:D554)</f>
        <v>0</v>
      </c>
      <c r="E555" s="212"/>
      <c r="F555" s="206">
        <f>SUM(F537:F554)</f>
        <v>0</v>
      </c>
      <c r="G555" s="206">
        <f>SUM(G537:G554)</f>
        <v>0</v>
      </c>
    </row>
    <row r="556" spans="1:7" s="200" customFormat="1">
      <c r="A556" s="271" t="s">
        <v>2185</v>
      </c>
      <c r="B556" s="211"/>
      <c r="C556" s="209"/>
      <c r="D556" s="209"/>
      <c r="E556" s="212"/>
      <c r="F556" s="212"/>
      <c r="G556" s="212"/>
    </row>
    <row r="557" spans="1:7" s="200" customFormat="1">
      <c r="A557" s="271" t="s">
        <v>2186</v>
      </c>
      <c r="B557" s="211"/>
      <c r="C557" s="209"/>
      <c r="D557" s="209"/>
      <c r="E557" s="212"/>
      <c r="F557" s="212"/>
      <c r="G557" s="212"/>
    </row>
    <row r="558" spans="1:7" s="200" customFormat="1">
      <c r="A558" s="271" t="s">
        <v>2187</v>
      </c>
      <c r="B558" s="211"/>
      <c r="C558" s="209"/>
      <c r="D558" s="209"/>
      <c r="E558" s="212"/>
      <c r="F558" s="212"/>
      <c r="G558" s="212"/>
    </row>
    <row r="559" spans="1:7" s="163" customFormat="1">
      <c r="A559" s="144"/>
      <c r="B559" s="144" t="s">
        <v>2400</v>
      </c>
      <c r="C559" s="106" t="s">
        <v>64</v>
      </c>
      <c r="D559" s="106" t="s">
        <v>1463</v>
      </c>
      <c r="E559" s="106"/>
      <c r="F559" s="106" t="s">
        <v>467</v>
      </c>
      <c r="G559" s="106" t="s">
        <v>1792</v>
      </c>
    </row>
    <row r="560" spans="1:7" s="163" customFormat="1">
      <c r="A560" s="271" t="s">
        <v>2189</v>
      </c>
      <c r="B560" s="194" t="s">
        <v>1452</v>
      </c>
      <c r="C560" s="288" t="s">
        <v>1196</v>
      </c>
      <c r="D560" s="288" t="s">
        <v>1196</v>
      </c>
      <c r="E560" s="195"/>
      <c r="F560" s="199" t="str">
        <f>IF($C$570=0,"",IF(C560="[for completion]","",IF(C560="","",C560/$C$570)))</f>
        <v/>
      </c>
      <c r="G560" s="199" t="str">
        <f>IF($D$570=0,"",IF(D560="[for completion]","",IF(D560="","",D560/$D$570)))</f>
        <v/>
      </c>
    </row>
    <row r="561" spans="1:7" s="163" customFormat="1">
      <c r="A561" s="271" t="s">
        <v>2190</v>
      </c>
      <c r="B561" s="194" t="s">
        <v>1453</v>
      </c>
      <c r="C561" s="288" t="s">
        <v>1196</v>
      </c>
      <c r="D561" s="288" t="s">
        <v>1196</v>
      </c>
      <c r="E561" s="195"/>
      <c r="F561" s="199" t="str">
        <f t="shared" ref="F561:F569" si="29">IF($C$570=0,"",IF(C561="[for completion]","",IF(C561="","",C561/$C$570)))</f>
        <v/>
      </c>
      <c r="G561" s="199" t="str">
        <f t="shared" ref="G561:G569" si="30">IF($D$570=0,"",IF(D561="[for completion]","",IF(D561="","",D561/$D$570)))</f>
        <v/>
      </c>
    </row>
    <row r="562" spans="1:7" s="163" customFormat="1">
      <c r="A562" s="271" t="s">
        <v>2191</v>
      </c>
      <c r="B562" s="194" t="s">
        <v>1454</v>
      </c>
      <c r="C562" s="288" t="s">
        <v>1196</v>
      </c>
      <c r="D562" s="288" t="s">
        <v>1196</v>
      </c>
      <c r="E562" s="195"/>
      <c r="F562" s="199" t="str">
        <f t="shared" si="29"/>
        <v/>
      </c>
      <c r="G562" s="199" t="str">
        <f t="shared" si="30"/>
        <v/>
      </c>
    </row>
    <row r="563" spans="1:7" s="163" customFormat="1">
      <c r="A563" s="271" t="s">
        <v>2192</v>
      </c>
      <c r="B563" s="194" t="s">
        <v>1455</v>
      </c>
      <c r="C563" s="288" t="s">
        <v>1196</v>
      </c>
      <c r="D563" s="288" t="s">
        <v>1196</v>
      </c>
      <c r="E563" s="195"/>
      <c r="F563" s="199" t="str">
        <f t="shared" si="29"/>
        <v/>
      </c>
      <c r="G563" s="199" t="str">
        <f t="shared" si="30"/>
        <v/>
      </c>
    </row>
    <row r="564" spans="1:7" s="163" customFormat="1">
      <c r="A564" s="271" t="s">
        <v>2193</v>
      </c>
      <c r="B564" s="194" t="s">
        <v>1456</v>
      </c>
      <c r="C564" s="288" t="s">
        <v>1196</v>
      </c>
      <c r="D564" s="288" t="s">
        <v>1196</v>
      </c>
      <c r="E564" s="195"/>
      <c r="F564" s="199" t="str">
        <f t="shared" si="29"/>
        <v/>
      </c>
      <c r="G564" s="199" t="str">
        <f t="shared" si="30"/>
        <v/>
      </c>
    </row>
    <row r="565" spans="1:7" s="163" customFormat="1">
      <c r="A565" s="271" t="s">
        <v>2194</v>
      </c>
      <c r="B565" s="194" t="s">
        <v>1457</v>
      </c>
      <c r="C565" s="288" t="s">
        <v>1196</v>
      </c>
      <c r="D565" s="288" t="s">
        <v>1196</v>
      </c>
      <c r="E565" s="195"/>
      <c r="F565" s="199" t="str">
        <f t="shared" si="29"/>
        <v/>
      </c>
      <c r="G565" s="199" t="str">
        <f t="shared" si="30"/>
        <v/>
      </c>
    </row>
    <row r="566" spans="1:7" s="163" customFormat="1">
      <c r="A566" s="271" t="s">
        <v>2195</v>
      </c>
      <c r="B566" s="194" t="s">
        <v>1458</v>
      </c>
      <c r="C566" s="288" t="s">
        <v>1196</v>
      </c>
      <c r="D566" s="288" t="s">
        <v>1196</v>
      </c>
      <c r="E566" s="195"/>
      <c r="F566" s="199" t="str">
        <f t="shared" si="29"/>
        <v/>
      </c>
      <c r="G566" s="199" t="str">
        <f t="shared" si="30"/>
        <v/>
      </c>
    </row>
    <row r="567" spans="1:7" s="163" customFormat="1">
      <c r="A567" s="271" t="s">
        <v>2196</v>
      </c>
      <c r="B567" s="194" t="s">
        <v>1459</v>
      </c>
      <c r="C567" s="288" t="s">
        <v>1196</v>
      </c>
      <c r="D567" s="288" t="s">
        <v>1196</v>
      </c>
      <c r="E567" s="195"/>
      <c r="F567" s="199" t="str">
        <f t="shared" si="29"/>
        <v/>
      </c>
      <c r="G567" s="199" t="str">
        <f t="shared" si="30"/>
        <v/>
      </c>
    </row>
    <row r="568" spans="1:7" s="163" customFormat="1">
      <c r="A568" s="271" t="s">
        <v>2197</v>
      </c>
      <c r="B568" s="194" t="s">
        <v>1460</v>
      </c>
      <c r="C568" s="288" t="s">
        <v>1196</v>
      </c>
      <c r="D568" s="288" t="s">
        <v>1196</v>
      </c>
      <c r="E568" s="195"/>
      <c r="F568" s="199" t="str">
        <f t="shared" si="29"/>
        <v/>
      </c>
      <c r="G568" s="199" t="str">
        <f t="shared" si="30"/>
        <v/>
      </c>
    </row>
    <row r="569" spans="1:7" s="163" customFormat="1">
      <c r="A569" s="271" t="s">
        <v>2198</v>
      </c>
      <c r="B569" s="209" t="s">
        <v>1877</v>
      </c>
      <c r="C569" s="288" t="s">
        <v>1196</v>
      </c>
      <c r="D569" s="288" t="s">
        <v>1196</v>
      </c>
      <c r="E569" s="195"/>
      <c r="F569" s="199" t="str">
        <f t="shared" si="29"/>
        <v/>
      </c>
      <c r="G569" s="199" t="str">
        <f t="shared" si="30"/>
        <v/>
      </c>
    </row>
    <row r="570" spans="1:7" s="200" customFormat="1">
      <c r="A570" s="271" t="s">
        <v>2199</v>
      </c>
      <c r="B570" s="194" t="s">
        <v>99</v>
      </c>
      <c r="C570" s="243">
        <f>SUM(C560:C568)</f>
        <v>0</v>
      </c>
      <c r="D570" s="253">
        <f>SUM(D560:D568)</f>
        <v>0</v>
      </c>
      <c r="E570" s="212"/>
      <c r="F570" s="206">
        <f>SUM(F560:F569)</f>
        <v>0</v>
      </c>
      <c r="G570" s="206">
        <f>SUM(G560:G569)</f>
        <v>0</v>
      </c>
    </row>
    <row r="571" spans="1:7">
      <c r="A571" s="271" t="s">
        <v>2200</v>
      </c>
    </row>
    <row r="572" spans="1:7">
      <c r="A572" s="144"/>
      <c r="B572" s="144" t="s">
        <v>2401</v>
      </c>
      <c r="C572" s="106" t="s">
        <v>64</v>
      </c>
      <c r="D572" s="106" t="s">
        <v>1461</v>
      </c>
      <c r="E572" s="106"/>
      <c r="F572" s="106" t="s">
        <v>466</v>
      </c>
      <c r="G572" s="106" t="s">
        <v>1792</v>
      </c>
    </row>
    <row r="573" spans="1:7">
      <c r="A573" s="271" t="s">
        <v>2201</v>
      </c>
      <c r="B573" s="211" t="s">
        <v>2297</v>
      </c>
      <c r="C573" s="288" t="s">
        <v>1196</v>
      </c>
      <c r="D573" s="288" t="s">
        <v>1196</v>
      </c>
      <c r="E573" s="212"/>
      <c r="F573" s="199" t="str">
        <f>IF($C$577=0,"",IF(C573="[for completion]","",IF(C573="","",C573/$C$577)))</f>
        <v/>
      </c>
      <c r="G573" s="199" t="str">
        <f>IF($D$577=0,"",IF(D573="[for completion]","",IF(D573="","",D573/$D$577)))</f>
        <v/>
      </c>
    </row>
    <row r="574" spans="1:7">
      <c r="A574" s="271" t="s">
        <v>2202</v>
      </c>
      <c r="B574" s="207" t="s">
        <v>2299</v>
      </c>
      <c r="C574" s="288" t="s">
        <v>1196</v>
      </c>
      <c r="D574" s="288" t="s">
        <v>1196</v>
      </c>
      <c r="E574" s="212"/>
      <c r="F574" s="199" t="str">
        <f t="shared" ref="F574:F576" si="31">IF($C$577=0,"",IF(C574="[for completion]","",IF(C574="","",C574/$C$577)))</f>
        <v/>
      </c>
      <c r="G574" s="199" t="str">
        <f t="shared" ref="G574:G576" si="32">IF($D$577=0,"",IF(D574="[for completion]","",IF(D574="","",D574/$D$577)))</f>
        <v/>
      </c>
    </row>
    <row r="575" spans="1:7">
      <c r="A575" s="271" t="s">
        <v>2203</v>
      </c>
      <c r="B575" s="211" t="s">
        <v>1462</v>
      </c>
      <c r="C575" s="288" t="s">
        <v>1196</v>
      </c>
      <c r="D575" s="288" t="s">
        <v>1196</v>
      </c>
      <c r="E575" s="212"/>
      <c r="F575" s="199" t="str">
        <f t="shared" si="31"/>
        <v/>
      </c>
      <c r="G575" s="199" t="str">
        <f t="shared" si="32"/>
        <v/>
      </c>
    </row>
    <row r="576" spans="1:7">
      <c r="A576" s="271" t="s">
        <v>2204</v>
      </c>
      <c r="B576" s="209" t="s">
        <v>1877</v>
      </c>
      <c r="C576" s="288" t="s">
        <v>1196</v>
      </c>
      <c r="D576" s="288" t="s">
        <v>1196</v>
      </c>
      <c r="E576" s="212"/>
      <c r="F576" s="199" t="str">
        <f t="shared" si="31"/>
        <v/>
      </c>
      <c r="G576" s="199" t="str">
        <f t="shared" si="32"/>
        <v/>
      </c>
    </row>
    <row r="577" spans="1:7">
      <c r="A577" s="271" t="s">
        <v>2205</v>
      </c>
      <c r="B577" s="211" t="s">
        <v>99</v>
      </c>
      <c r="C577" s="243">
        <f>SUM(C573:C576)</f>
        <v>0</v>
      </c>
      <c r="D577" s="253">
        <f>SUM(D573:D576)</f>
        <v>0</v>
      </c>
      <c r="E577" s="212"/>
      <c r="F577" s="206">
        <f>SUM(F573:F576)</f>
        <v>0</v>
      </c>
      <c r="G577" s="206">
        <f>SUM(G573:G576)</f>
        <v>0</v>
      </c>
    </row>
    <row r="578" spans="1:7">
      <c r="A578" s="209"/>
      <c r="B578" s="209"/>
      <c r="C578" s="209"/>
      <c r="D578" s="209"/>
      <c r="E578" s="209"/>
      <c r="F578" s="209"/>
      <c r="G578" s="20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 sqref="C1"/>
    </sheetView>
  </sheetViews>
  <sheetFormatPr defaultColWidth="8.88671875" defaultRowHeight="14.4" outlineLevelRow="1"/>
  <cols>
    <col min="1" max="1" width="12.109375" style="24" customWidth="1"/>
    <col min="2" max="2" width="60.6640625" style="24" customWidth="1"/>
    <col min="3" max="4" width="40.6640625" style="24" customWidth="1"/>
    <col min="5" max="5" width="7.33203125" style="24" customWidth="1"/>
    <col min="6" max="6" width="40.6640625" style="24" customWidth="1"/>
    <col min="7" max="7" width="40.6640625" style="22" customWidth="1"/>
    <col min="8" max="8" width="7.33203125" style="24" customWidth="1"/>
    <col min="9" max="9" width="71.88671875" style="24" customWidth="1"/>
    <col min="10" max="11" width="47.6640625" style="24" customWidth="1"/>
    <col min="12" max="12" width="7.33203125" style="24" customWidth="1"/>
    <col min="13" max="13" width="25.6640625" style="24" customWidth="1"/>
    <col min="14" max="14" width="25.6640625" style="22" customWidth="1"/>
    <col min="15" max="16384" width="8.88671875" style="54"/>
  </cols>
  <sheetData>
    <row r="1" spans="1:14" ht="31.2">
      <c r="A1" s="134" t="s">
        <v>767</v>
      </c>
      <c r="B1" s="134"/>
      <c r="C1" s="22"/>
      <c r="D1" s="22"/>
      <c r="E1" s="22"/>
      <c r="F1" s="142" t="s">
        <v>1853</v>
      </c>
      <c r="H1" s="22"/>
      <c r="I1" s="21"/>
      <c r="J1" s="22"/>
      <c r="K1" s="22"/>
      <c r="L1" s="22"/>
      <c r="M1" s="22"/>
    </row>
    <row r="2" spans="1:14" ht="15" thickBot="1">
      <c r="A2" s="22"/>
      <c r="B2" s="22"/>
      <c r="C2" s="22"/>
      <c r="D2" s="22"/>
      <c r="E2" s="22"/>
      <c r="F2" s="22"/>
      <c r="H2"/>
      <c r="L2" s="22"/>
      <c r="M2" s="22"/>
    </row>
    <row r="3" spans="1:14" ht="18.600000000000001" thickBot="1">
      <c r="A3" s="25"/>
      <c r="B3" s="26" t="s">
        <v>22</v>
      </c>
      <c r="C3" s="27" t="s">
        <v>1196</v>
      </c>
      <c r="D3" s="25"/>
      <c r="E3" s="25"/>
      <c r="F3" s="25"/>
      <c r="G3" s="25"/>
      <c r="H3"/>
      <c r="L3" s="22"/>
      <c r="M3" s="22"/>
    </row>
    <row r="4" spans="1:14" ht="15" thickBot="1">
      <c r="H4"/>
      <c r="L4" s="22"/>
      <c r="M4" s="22"/>
    </row>
    <row r="5" spans="1:14" ht="18">
      <c r="B5" s="29" t="s">
        <v>768</v>
      </c>
      <c r="C5" s="28"/>
      <c r="E5" s="30"/>
      <c r="F5" s="30"/>
      <c r="H5"/>
      <c r="L5" s="22"/>
      <c r="M5" s="22"/>
    </row>
    <row r="6" spans="1:14" ht="15" thickBot="1">
      <c r="B6" s="33" t="s">
        <v>769</v>
      </c>
      <c r="H6"/>
      <c r="L6" s="22"/>
      <c r="M6" s="22"/>
    </row>
    <row r="7" spans="1:14" s="75" customFormat="1">
      <c r="A7" s="24"/>
      <c r="B7" s="48"/>
      <c r="C7" s="24"/>
      <c r="D7" s="24"/>
      <c r="E7" s="24"/>
      <c r="F7" s="24"/>
      <c r="G7" s="22"/>
      <c r="H7"/>
      <c r="I7" s="24"/>
      <c r="J7" s="24"/>
      <c r="K7" s="24"/>
      <c r="L7" s="22"/>
      <c r="M7" s="22"/>
      <c r="N7" s="22"/>
    </row>
    <row r="8" spans="1:14" ht="36">
      <c r="A8" s="35" t="s">
        <v>32</v>
      </c>
      <c r="B8" s="35" t="s">
        <v>769</v>
      </c>
      <c r="C8" s="36"/>
      <c r="D8" s="36"/>
      <c r="E8" s="36"/>
      <c r="F8" s="36"/>
      <c r="G8" s="37"/>
      <c r="H8"/>
      <c r="I8" s="41"/>
      <c r="J8" s="30"/>
      <c r="K8" s="30"/>
      <c r="L8" s="30"/>
      <c r="M8" s="30"/>
    </row>
    <row r="9" spans="1:14" ht="15" customHeight="1">
      <c r="A9" s="43"/>
      <c r="B9" s="44" t="s">
        <v>770</v>
      </c>
      <c r="C9" s="43"/>
      <c r="D9" s="43"/>
      <c r="E9" s="43"/>
      <c r="F9" s="46"/>
      <c r="G9" s="46"/>
      <c r="H9"/>
      <c r="I9" s="41"/>
      <c r="J9" s="38"/>
      <c r="K9" s="38"/>
      <c r="L9" s="38"/>
      <c r="M9" s="57"/>
      <c r="N9" s="57"/>
    </row>
    <row r="10" spans="1:14">
      <c r="A10" s="24" t="s">
        <v>771</v>
      </c>
      <c r="B10" s="24" t="s">
        <v>772</v>
      </c>
      <c r="C10" s="138" t="s">
        <v>1196</v>
      </c>
      <c r="E10" s="41"/>
      <c r="F10" s="41"/>
      <c r="H10"/>
      <c r="I10" s="41"/>
      <c r="L10" s="41"/>
      <c r="M10" s="41"/>
    </row>
    <row r="11" spans="1:14" outlineLevel="1">
      <c r="A11" s="24" t="s">
        <v>773</v>
      </c>
      <c r="B11" s="53" t="s">
        <v>460</v>
      </c>
      <c r="C11" s="138"/>
      <c r="E11" s="41"/>
      <c r="F11" s="41"/>
      <c r="H11"/>
      <c r="I11" s="41"/>
      <c r="L11" s="41"/>
      <c r="M11" s="41"/>
    </row>
    <row r="12" spans="1:14" outlineLevel="1">
      <c r="A12" s="24" t="s">
        <v>774</v>
      </c>
      <c r="B12" s="53" t="s">
        <v>462</v>
      </c>
      <c r="C12" s="138"/>
      <c r="E12" s="41"/>
      <c r="F12" s="41"/>
      <c r="H12"/>
      <c r="I12" s="41"/>
      <c r="L12" s="41"/>
      <c r="M12" s="41"/>
    </row>
    <row r="13" spans="1:14" outlineLevel="1">
      <c r="A13" s="24" t="s">
        <v>775</v>
      </c>
      <c r="E13" s="41"/>
      <c r="F13" s="41"/>
      <c r="H13"/>
      <c r="I13" s="41"/>
      <c r="L13" s="41"/>
      <c r="M13" s="41"/>
    </row>
    <row r="14" spans="1:14" outlineLevel="1">
      <c r="A14" s="24" t="s">
        <v>776</v>
      </c>
      <c r="E14" s="41"/>
      <c r="F14" s="41"/>
      <c r="H14"/>
      <c r="I14" s="41"/>
      <c r="L14" s="41"/>
      <c r="M14" s="41"/>
    </row>
    <row r="15" spans="1:14" outlineLevel="1">
      <c r="A15" s="24" t="s">
        <v>777</v>
      </c>
      <c r="E15" s="41"/>
      <c r="F15" s="41"/>
      <c r="H15"/>
      <c r="I15" s="41"/>
      <c r="L15" s="41"/>
      <c r="M15" s="41"/>
    </row>
    <row r="16" spans="1:14" outlineLevel="1">
      <c r="A16" s="24" t="s">
        <v>778</v>
      </c>
      <c r="E16" s="41"/>
      <c r="F16" s="41"/>
      <c r="H16"/>
      <c r="I16" s="41"/>
      <c r="L16" s="41"/>
      <c r="M16" s="41"/>
    </row>
    <row r="17" spans="1:14" outlineLevel="1">
      <c r="A17" s="24" t="s">
        <v>779</v>
      </c>
      <c r="E17" s="41"/>
      <c r="F17" s="41"/>
      <c r="H17"/>
      <c r="I17" s="41"/>
      <c r="L17" s="41"/>
      <c r="M17" s="41"/>
    </row>
    <row r="18" spans="1:14">
      <c r="A18" s="43"/>
      <c r="B18" s="43" t="s">
        <v>780</v>
      </c>
      <c r="C18" s="43" t="s">
        <v>637</v>
      </c>
      <c r="D18" s="43" t="s">
        <v>781</v>
      </c>
      <c r="E18" s="43"/>
      <c r="F18" s="43" t="s">
        <v>782</v>
      </c>
      <c r="G18" s="43" t="s">
        <v>783</v>
      </c>
      <c r="H18"/>
      <c r="I18" s="74"/>
      <c r="J18" s="38"/>
      <c r="K18" s="38"/>
      <c r="L18" s="30"/>
      <c r="M18" s="38"/>
      <c r="N18" s="38"/>
    </row>
    <row r="19" spans="1:14">
      <c r="A19" s="24" t="s">
        <v>784</v>
      </c>
      <c r="B19" s="24" t="s">
        <v>785</v>
      </c>
      <c r="C19" s="137" t="s">
        <v>1196</v>
      </c>
      <c r="D19" s="38"/>
      <c r="E19" s="38"/>
      <c r="F19" s="57"/>
      <c r="G19" s="57"/>
      <c r="H19"/>
      <c r="I19" s="41"/>
      <c r="L19" s="38"/>
      <c r="M19" s="57"/>
      <c r="N19" s="57"/>
    </row>
    <row r="20" spans="1:14">
      <c r="A20" s="38"/>
      <c r="B20" s="74"/>
      <c r="C20" s="38"/>
      <c r="D20" s="38"/>
      <c r="E20" s="38"/>
      <c r="F20" s="57"/>
      <c r="G20" s="57"/>
      <c r="H20"/>
      <c r="I20" s="74"/>
      <c r="J20" s="38"/>
      <c r="K20" s="38"/>
      <c r="L20" s="38"/>
      <c r="M20" s="57"/>
      <c r="N20" s="57"/>
    </row>
    <row r="21" spans="1:14">
      <c r="B21" s="24" t="s">
        <v>642</v>
      </c>
      <c r="C21" s="38"/>
      <c r="D21" s="38"/>
      <c r="E21" s="38"/>
      <c r="F21" s="57"/>
      <c r="G21" s="57"/>
      <c r="H21"/>
      <c r="I21" s="41"/>
      <c r="J21" s="38"/>
      <c r="K21" s="38"/>
      <c r="L21" s="38"/>
      <c r="M21" s="57"/>
      <c r="N21" s="57"/>
    </row>
    <row r="22" spans="1:14">
      <c r="A22" s="24" t="s">
        <v>786</v>
      </c>
      <c r="B22" s="41" t="s">
        <v>559</v>
      </c>
      <c r="C22" s="186" t="s">
        <v>1196</v>
      </c>
      <c r="D22" s="186" t="s">
        <v>1196</v>
      </c>
      <c r="E22" s="41"/>
      <c r="F22" s="146" t="str">
        <f>IF($C$37=0,"",IF(C22="[for completion]","",C22/$C$37))</f>
        <v/>
      </c>
      <c r="G22" s="146" t="str">
        <f>IF($D$37=0,"",IF(D22="[for completion]","",D22/$D$37))</f>
        <v/>
      </c>
      <c r="H22"/>
      <c r="I22" s="41"/>
      <c r="L22" s="41"/>
      <c r="M22" s="50"/>
      <c r="N22" s="50"/>
    </row>
    <row r="23" spans="1:14">
      <c r="A23" s="24" t="s">
        <v>787</v>
      </c>
      <c r="B23" s="41" t="s">
        <v>559</v>
      </c>
      <c r="C23" s="186" t="s">
        <v>1196</v>
      </c>
      <c r="D23" s="186" t="s">
        <v>1196</v>
      </c>
      <c r="E23" s="41"/>
      <c r="F23" s="146" t="str">
        <f t="shared" ref="F23:F36" si="0">IF($C$37=0,"",IF(C23="[for completion]","",C23/$C$37))</f>
        <v/>
      </c>
      <c r="G23" s="146" t="str">
        <f t="shared" ref="G23:G36" si="1">IF($D$37=0,"",IF(D23="[for completion]","",D23/$D$37))</f>
        <v/>
      </c>
      <c r="H23"/>
      <c r="I23" s="41"/>
      <c r="L23" s="41"/>
      <c r="M23" s="50"/>
      <c r="N23" s="50"/>
    </row>
    <row r="24" spans="1:14">
      <c r="A24" s="24" t="s">
        <v>788</v>
      </c>
      <c r="B24" s="41" t="s">
        <v>559</v>
      </c>
      <c r="C24" s="186" t="s">
        <v>1196</v>
      </c>
      <c r="D24" s="186" t="s">
        <v>1196</v>
      </c>
      <c r="F24" s="146" t="str">
        <f t="shared" si="0"/>
        <v/>
      </c>
      <c r="G24" s="146" t="str">
        <f t="shared" si="1"/>
        <v/>
      </c>
      <c r="H24"/>
      <c r="I24" s="41"/>
      <c r="M24" s="50"/>
      <c r="N24" s="50"/>
    </row>
    <row r="25" spans="1:14">
      <c r="A25" s="24" t="s">
        <v>789</v>
      </c>
      <c r="B25" s="41" t="s">
        <v>559</v>
      </c>
      <c r="C25" s="186" t="s">
        <v>1196</v>
      </c>
      <c r="D25" s="186" t="s">
        <v>1196</v>
      </c>
      <c r="E25" s="61"/>
      <c r="F25" s="146" t="str">
        <f t="shared" si="0"/>
        <v/>
      </c>
      <c r="G25" s="146" t="str">
        <f t="shared" si="1"/>
        <v/>
      </c>
      <c r="H25"/>
      <c r="I25" s="41"/>
      <c r="L25" s="61"/>
      <c r="M25" s="50"/>
      <c r="N25" s="50"/>
    </row>
    <row r="26" spans="1:14">
      <c r="A26" s="24" t="s">
        <v>790</v>
      </c>
      <c r="B26" s="41" t="s">
        <v>559</v>
      </c>
      <c r="C26" s="186" t="s">
        <v>1196</v>
      </c>
      <c r="D26" s="186" t="s">
        <v>1196</v>
      </c>
      <c r="E26" s="61"/>
      <c r="F26" s="146" t="str">
        <f t="shared" si="0"/>
        <v/>
      </c>
      <c r="G26" s="146" t="str">
        <f t="shared" si="1"/>
        <v/>
      </c>
      <c r="H26"/>
      <c r="I26" s="41"/>
      <c r="L26" s="61"/>
      <c r="M26" s="50"/>
      <c r="N26" s="50"/>
    </row>
    <row r="27" spans="1:14">
      <c r="A27" s="24" t="s">
        <v>791</v>
      </c>
      <c r="B27" s="41" t="s">
        <v>559</v>
      </c>
      <c r="C27" s="186" t="s">
        <v>1196</v>
      </c>
      <c r="D27" s="186" t="s">
        <v>1196</v>
      </c>
      <c r="E27" s="61"/>
      <c r="F27" s="146" t="str">
        <f t="shared" si="0"/>
        <v/>
      </c>
      <c r="G27" s="146" t="str">
        <f t="shared" si="1"/>
        <v/>
      </c>
      <c r="H27"/>
      <c r="I27" s="41"/>
      <c r="L27" s="61"/>
      <c r="M27" s="50"/>
      <c r="N27" s="50"/>
    </row>
    <row r="28" spans="1:14">
      <c r="A28" s="24" t="s">
        <v>792</v>
      </c>
      <c r="B28" s="41" t="s">
        <v>559</v>
      </c>
      <c r="C28" s="186" t="s">
        <v>1196</v>
      </c>
      <c r="D28" s="186" t="s">
        <v>1196</v>
      </c>
      <c r="E28" s="61"/>
      <c r="F28" s="146" t="str">
        <f t="shared" si="0"/>
        <v/>
      </c>
      <c r="G28" s="146" t="str">
        <f t="shared" si="1"/>
        <v/>
      </c>
      <c r="H28"/>
      <c r="I28" s="41"/>
      <c r="L28" s="61"/>
      <c r="M28" s="50"/>
      <c r="N28" s="50"/>
    </row>
    <row r="29" spans="1:14">
      <c r="A29" s="24" t="s">
        <v>793</v>
      </c>
      <c r="B29" s="41" t="s">
        <v>559</v>
      </c>
      <c r="C29" s="186" t="s">
        <v>1196</v>
      </c>
      <c r="D29" s="186" t="s">
        <v>1196</v>
      </c>
      <c r="E29" s="61"/>
      <c r="F29" s="146" t="str">
        <f t="shared" si="0"/>
        <v/>
      </c>
      <c r="G29" s="146" t="str">
        <f t="shared" si="1"/>
        <v/>
      </c>
      <c r="H29"/>
      <c r="I29" s="41"/>
      <c r="L29" s="61"/>
      <c r="M29" s="50"/>
      <c r="N29" s="50"/>
    </row>
    <row r="30" spans="1:14">
      <c r="A30" s="24" t="s">
        <v>794</v>
      </c>
      <c r="B30" s="41" t="s">
        <v>559</v>
      </c>
      <c r="C30" s="186" t="s">
        <v>1196</v>
      </c>
      <c r="D30" s="186" t="s">
        <v>1196</v>
      </c>
      <c r="E30" s="61"/>
      <c r="F30" s="146" t="str">
        <f t="shared" si="0"/>
        <v/>
      </c>
      <c r="G30" s="146" t="str">
        <f t="shared" si="1"/>
        <v/>
      </c>
      <c r="H30"/>
      <c r="I30" s="41"/>
      <c r="L30" s="61"/>
      <c r="M30" s="50"/>
      <c r="N30" s="50"/>
    </row>
    <row r="31" spans="1:14">
      <c r="A31" s="24" t="s">
        <v>795</v>
      </c>
      <c r="B31" s="41" t="s">
        <v>559</v>
      </c>
      <c r="C31" s="186" t="s">
        <v>1196</v>
      </c>
      <c r="D31" s="186" t="s">
        <v>1196</v>
      </c>
      <c r="E31" s="61"/>
      <c r="F31" s="146" t="str">
        <f t="shared" si="0"/>
        <v/>
      </c>
      <c r="G31" s="146" t="str">
        <f t="shared" si="1"/>
        <v/>
      </c>
      <c r="H31"/>
      <c r="I31" s="41"/>
      <c r="L31" s="61"/>
      <c r="M31" s="50"/>
      <c r="N31" s="50"/>
    </row>
    <row r="32" spans="1:14">
      <c r="A32" s="24" t="s">
        <v>796</v>
      </c>
      <c r="B32" s="41" t="s">
        <v>559</v>
      </c>
      <c r="C32" s="186" t="s">
        <v>1196</v>
      </c>
      <c r="D32" s="186" t="s">
        <v>1196</v>
      </c>
      <c r="E32" s="61"/>
      <c r="F32" s="146" t="str">
        <f t="shared" si="0"/>
        <v/>
      </c>
      <c r="G32" s="146" t="str">
        <f t="shared" si="1"/>
        <v/>
      </c>
      <c r="H32"/>
      <c r="I32" s="41"/>
      <c r="L32" s="61"/>
      <c r="M32" s="50"/>
      <c r="N32" s="50"/>
    </row>
    <row r="33" spans="1:14">
      <c r="A33" s="24" t="s">
        <v>797</v>
      </c>
      <c r="B33" s="41" t="s">
        <v>559</v>
      </c>
      <c r="C33" s="186" t="s">
        <v>1196</v>
      </c>
      <c r="D33" s="186" t="s">
        <v>1196</v>
      </c>
      <c r="E33" s="61"/>
      <c r="F33" s="146" t="str">
        <f t="shared" si="0"/>
        <v/>
      </c>
      <c r="G33" s="146" t="str">
        <f t="shared" si="1"/>
        <v/>
      </c>
      <c r="H33"/>
      <c r="I33" s="41"/>
      <c r="L33" s="61"/>
      <c r="M33" s="50"/>
      <c r="N33" s="50"/>
    </row>
    <row r="34" spans="1:14">
      <c r="A34" s="24" t="s">
        <v>798</v>
      </c>
      <c r="B34" s="41" t="s">
        <v>559</v>
      </c>
      <c r="C34" s="186" t="s">
        <v>1196</v>
      </c>
      <c r="D34" s="186" t="s">
        <v>1196</v>
      </c>
      <c r="E34" s="61"/>
      <c r="F34" s="146" t="str">
        <f t="shared" si="0"/>
        <v/>
      </c>
      <c r="G34" s="146" t="str">
        <f t="shared" si="1"/>
        <v/>
      </c>
      <c r="H34"/>
      <c r="I34" s="41"/>
      <c r="L34" s="61"/>
      <c r="M34" s="50"/>
      <c r="N34" s="50"/>
    </row>
    <row r="35" spans="1:14">
      <c r="A35" s="24" t="s">
        <v>799</v>
      </c>
      <c r="B35" s="41" t="s">
        <v>559</v>
      </c>
      <c r="C35" s="186" t="s">
        <v>1196</v>
      </c>
      <c r="D35" s="186" t="s">
        <v>1196</v>
      </c>
      <c r="E35" s="61"/>
      <c r="F35" s="146" t="str">
        <f t="shared" si="0"/>
        <v/>
      </c>
      <c r="G35" s="146" t="str">
        <f t="shared" si="1"/>
        <v/>
      </c>
      <c r="H35"/>
      <c r="I35" s="41"/>
      <c r="L35" s="61"/>
      <c r="M35" s="50"/>
      <c r="N35" s="50"/>
    </row>
    <row r="36" spans="1:14">
      <c r="A36" s="24" t="s">
        <v>800</v>
      </c>
      <c r="B36" s="41" t="s">
        <v>559</v>
      </c>
      <c r="C36" s="186" t="s">
        <v>1196</v>
      </c>
      <c r="D36" s="186" t="s">
        <v>1196</v>
      </c>
      <c r="E36" s="61"/>
      <c r="F36" s="146" t="str">
        <f t="shared" si="0"/>
        <v/>
      </c>
      <c r="G36" s="146" t="str">
        <f t="shared" si="1"/>
        <v/>
      </c>
      <c r="H36"/>
      <c r="I36" s="41"/>
      <c r="L36" s="61"/>
      <c r="M36" s="50"/>
      <c r="N36" s="50"/>
    </row>
    <row r="37" spans="1:14">
      <c r="A37" s="24" t="s">
        <v>801</v>
      </c>
      <c r="B37" s="51" t="s">
        <v>99</v>
      </c>
      <c r="C37" s="139">
        <f>SUM(C22:C36)</f>
        <v>0</v>
      </c>
      <c r="D37" s="49">
        <f>SUM(D22:D36)</f>
        <v>0</v>
      </c>
      <c r="E37" s="61"/>
      <c r="F37" s="147">
        <f>SUM(F22:F36)</f>
        <v>0</v>
      </c>
      <c r="G37" s="147">
        <f>SUM(G22:G36)</f>
        <v>0</v>
      </c>
      <c r="H37"/>
      <c r="I37" s="51"/>
      <c r="J37" s="41"/>
      <c r="K37" s="41"/>
      <c r="L37" s="61"/>
      <c r="M37" s="52"/>
      <c r="N37" s="52"/>
    </row>
    <row r="38" spans="1:14">
      <c r="A38" s="43"/>
      <c r="B38" s="44" t="s">
        <v>802</v>
      </c>
      <c r="C38" s="43" t="s">
        <v>64</v>
      </c>
      <c r="D38" s="43"/>
      <c r="E38" s="45"/>
      <c r="F38" s="43" t="s">
        <v>782</v>
      </c>
      <c r="G38" s="43"/>
      <c r="H38"/>
      <c r="I38" s="74"/>
      <c r="J38" s="38"/>
      <c r="K38" s="38"/>
      <c r="L38" s="30"/>
      <c r="M38" s="38"/>
      <c r="N38" s="38"/>
    </row>
    <row r="39" spans="1:14">
      <c r="A39" s="24" t="s">
        <v>803</v>
      </c>
      <c r="B39" s="41" t="s">
        <v>804</v>
      </c>
      <c r="C39" s="186" t="s">
        <v>1196</v>
      </c>
      <c r="E39" s="76"/>
      <c r="F39" s="146" t="str">
        <f>IF($C$42=0,"",IF(C39="[for completion]","",C39/$C$42))</f>
        <v/>
      </c>
      <c r="G39" s="49"/>
      <c r="H39"/>
      <c r="I39" s="41"/>
      <c r="L39" s="76"/>
      <c r="M39" s="50"/>
      <c r="N39" s="49"/>
    </row>
    <row r="40" spans="1:14">
      <c r="A40" s="24" t="s">
        <v>805</v>
      </c>
      <c r="B40" s="41" t="s">
        <v>806</v>
      </c>
      <c r="C40" s="186" t="s">
        <v>1196</v>
      </c>
      <c r="E40" s="76"/>
      <c r="F40" s="146" t="str">
        <f>IF($C$42=0,"",IF(C40="[for completion]","",C40/$C$42))</f>
        <v/>
      </c>
      <c r="G40" s="49"/>
      <c r="H40"/>
      <c r="I40" s="41"/>
      <c r="L40" s="76"/>
      <c r="M40" s="50"/>
      <c r="N40" s="49"/>
    </row>
    <row r="41" spans="1:14">
      <c r="A41" s="24" t="s">
        <v>807</v>
      </c>
      <c r="B41" s="41" t="s">
        <v>97</v>
      </c>
      <c r="C41" s="186" t="s">
        <v>1196</v>
      </c>
      <c r="E41" s="61"/>
      <c r="F41" s="146" t="str">
        <f>IF($C$42=0,"",IF(C41="[for completion]","",C41/$C$42))</f>
        <v/>
      </c>
      <c r="G41" s="49"/>
      <c r="H41"/>
      <c r="I41" s="41"/>
      <c r="L41" s="61"/>
      <c r="M41" s="50"/>
      <c r="N41" s="49"/>
    </row>
    <row r="42" spans="1:14">
      <c r="A42" s="24" t="s">
        <v>808</v>
      </c>
      <c r="B42" s="51" t="s">
        <v>99</v>
      </c>
      <c r="C42" s="139">
        <f>SUM(C39:C41)</f>
        <v>0</v>
      </c>
      <c r="D42" s="41"/>
      <c r="E42" s="61"/>
      <c r="F42" s="147">
        <f>SUM(F39:F41)</f>
        <v>0</v>
      </c>
      <c r="G42" s="49"/>
      <c r="H42"/>
      <c r="I42" s="41"/>
      <c r="L42" s="61"/>
      <c r="M42" s="50"/>
      <c r="N42" s="49"/>
    </row>
    <row r="43" spans="1:14" outlineLevel="1">
      <c r="A43" s="24" t="s">
        <v>809</v>
      </c>
      <c r="B43" s="51"/>
      <c r="C43" s="41"/>
      <c r="D43" s="41"/>
      <c r="E43" s="61"/>
      <c r="F43" s="52"/>
      <c r="G43" s="49"/>
      <c r="H43"/>
      <c r="I43" s="41"/>
      <c r="L43" s="61"/>
      <c r="M43" s="50"/>
      <c r="N43" s="49"/>
    </row>
    <row r="44" spans="1:14" outlineLevel="1">
      <c r="A44" s="24" t="s">
        <v>810</v>
      </c>
      <c r="B44" s="51"/>
      <c r="C44" s="41"/>
      <c r="D44" s="41"/>
      <c r="E44" s="61"/>
      <c r="F44" s="52"/>
      <c r="G44" s="49"/>
      <c r="H44"/>
      <c r="I44" s="41"/>
      <c r="L44" s="61"/>
      <c r="M44" s="50"/>
      <c r="N44" s="49"/>
    </row>
    <row r="45" spans="1:14" outlineLevel="1">
      <c r="A45" s="24" t="s">
        <v>811</v>
      </c>
      <c r="B45" s="41"/>
      <c r="E45" s="61"/>
      <c r="F45" s="50"/>
      <c r="G45" s="49"/>
      <c r="H45"/>
      <c r="I45" s="41"/>
      <c r="L45" s="61"/>
      <c r="M45" s="50"/>
      <c r="N45" s="49"/>
    </row>
    <row r="46" spans="1:14" outlineLevel="1">
      <c r="A46" s="24" t="s">
        <v>812</v>
      </c>
      <c r="B46" s="41"/>
      <c r="E46" s="61"/>
      <c r="F46" s="50"/>
      <c r="G46" s="49"/>
      <c r="H46"/>
      <c r="I46" s="41"/>
      <c r="L46" s="61"/>
      <c r="M46" s="50"/>
      <c r="N46" s="49"/>
    </row>
    <row r="47" spans="1:14" outlineLevel="1">
      <c r="A47" s="24" t="s">
        <v>813</v>
      </c>
      <c r="B47" s="41"/>
      <c r="E47" s="61"/>
      <c r="F47" s="50"/>
      <c r="G47" s="49"/>
      <c r="H47"/>
      <c r="I47" s="41"/>
      <c r="L47" s="61"/>
      <c r="M47" s="50"/>
      <c r="N47" s="49"/>
    </row>
    <row r="48" spans="1:14" ht="15" customHeight="1">
      <c r="A48" s="43"/>
      <c r="B48" s="44" t="s">
        <v>476</v>
      </c>
      <c r="C48" s="43" t="s">
        <v>782</v>
      </c>
      <c r="D48" s="43"/>
      <c r="E48" s="45"/>
      <c r="F48" s="46"/>
      <c r="G48" s="46"/>
      <c r="H48"/>
      <c r="I48" s="74"/>
      <c r="J48" s="38"/>
      <c r="K48" s="38"/>
      <c r="L48" s="30"/>
      <c r="M48" s="57"/>
      <c r="N48" s="57"/>
    </row>
    <row r="49" spans="1:14">
      <c r="A49" s="24" t="s">
        <v>814</v>
      </c>
      <c r="B49" s="73" t="s">
        <v>478</v>
      </c>
      <c r="C49" s="131">
        <f>SUM(C50:C76)</f>
        <v>0</v>
      </c>
      <c r="G49" s="24"/>
      <c r="H49"/>
      <c r="I49" s="30"/>
      <c r="N49" s="24"/>
    </row>
    <row r="50" spans="1:14">
      <c r="A50" s="24" t="s">
        <v>815</v>
      </c>
      <c r="B50" s="24" t="s">
        <v>480</v>
      </c>
      <c r="C50" s="186" t="s">
        <v>1196</v>
      </c>
      <c r="G50" s="24"/>
      <c r="H50"/>
      <c r="N50" s="24"/>
    </row>
    <row r="51" spans="1:14">
      <c r="A51" s="24" t="s">
        <v>816</v>
      </c>
      <c r="B51" s="24" t="s">
        <v>482</v>
      </c>
      <c r="C51" s="186" t="s">
        <v>1196</v>
      </c>
      <c r="G51" s="24"/>
      <c r="H51"/>
      <c r="N51" s="24"/>
    </row>
    <row r="52" spans="1:14">
      <c r="A52" s="24" t="s">
        <v>817</v>
      </c>
      <c r="B52" s="24" t="s">
        <v>484</v>
      </c>
      <c r="C52" s="186" t="s">
        <v>1196</v>
      </c>
      <c r="G52" s="24"/>
      <c r="H52"/>
      <c r="N52" s="24"/>
    </row>
    <row r="53" spans="1:14">
      <c r="A53" s="24" t="s">
        <v>818</v>
      </c>
      <c r="B53" s="24" t="s">
        <v>486</v>
      </c>
      <c r="C53" s="186" t="s">
        <v>1196</v>
      </c>
      <c r="G53" s="24"/>
      <c r="H53"/>
      <c r="N53" s="24"/>
    </row>
    <row r="54" spans="1:14">
      <c r="A54" s="24" t="s">
        <v>819</v>
      </c>
      <c r="B54" s="24" t="s">
        <v>488</v>
      </c>
      <c r="C54" s="186" t="s">
        <v>1196</v>
      </c>
      <c r="G54" s="24"/>
      <c r="H54"/>
      <c r="N54" s="24"/>
    </row>
    <row r="55" spans="1:14">
      <c r="A55" s="24" t="s">
        <v>820</v>
      </c>
      <c r="B55" s="24" t="s">
        <v>2391</v>
      </c>
      <c r="C55" s="186" t="s">
        <v>1196</v>
      </c>
      <c r="G55" s="24"/>
      <c r="H55"/>
      <c r="N55" s="24"/>
    </row>
    <row r="56" spans="1:14">
      <c r="A56" s="24" t="s">
        <v>821</v>
      </c>
      <c r="B56" s="24" t="s">
        <v>491</v>
      </c>
      <c r="C56" s="186" t="s">
        <v>1196</v>
      </c>
      <c r="G56" s="24"/>
      <c r="H56"/>
      <c r="N56" s="24"/>
    </row>
    <row r="57" spans="1:14">
      <c r="A57" s="24" t="s">
        <v>822</v>
      </c>
      <c r="B57" s="24" t="s">
        <v>493</v>
      </c>
      <c r="C57" s="186" t="s">
        <v>1196</v>
      </c>
      <c r="G57" s="24"/>
      <c r="H57"/>
      <c r="N57" s="24"/>
    </row>
    <row r="58" spans="1:14">
      <c r="A58" s="24" t="s">
        <v>823</v>
      </c>
      <c r="B58" s="24" t="s">
        <v>495</v>
      </c>
      <c r="C58" s="186" t="s">
        <v>1196</v>
      </c>
      <c r="G58" s="24"/>
      <c r="H58"/>
      <c r="N58" s="24"/>
    </row>
    <row r="59" spans="1:14">
      <c r="A59" s="24" t="s">
        <v>824</v>
      </c>
      <c r="B59" s="24" t="s">
        <v>497</v>
      </c>
      <c r="C59" s="186" t="s">
        <v>1196</v>
      </c>
      <c r="G59" s="24"/>
      <c r="H59"/>
      <c r="N59" s="24"/>
    </row>
    <row r="60" spans="1:14">
      <c r="A60" s="24" t="s">
        <v>825</v>
      </c>
      <c r="B60" s="24" t="s">
        <v>499</v>
      </c>
      <c r="C60" s="186" t="s">
        <v>1196</v>
      </c>
      <c r="G60" s="24"/>
      <c r="H60"/>
      <c r="N60" s="24"/>
    </row>
    <row r="61" spans="1:14">
      <c r="A61" s="24" t="s">
        <v>826</v>
      </c>
      <c r="B61" s="24" t="s">
        <v>501</v>
      </c>
      <c r="C61" s="186" t="s">
        <v>1196</v>
      </c>
      <c r="G61" s="24"/>
      <c r="H61"/>
      <c r="N61" s="24"/>
    </row>
    <row r="62" spans="1:14">
      <c r="A62" s="24" t="s">
        <v>827</v>
      </c>
      <c r="B62" s="24" t="s">
        <v>503</v>
      </c>
      <c r="C62" s="186" t="s">
        <v>1196</v>
      </c>
      <c r="G62" s="24"/>
      <c r="H62"/>
      <c r="N62" s="24"/>
    </row>
    <row r="63" spans="1:14">
      <c r="A63" s="24" t="s">
        <v>828</v>
      </c>
      <c r="B63" s="24" t="s">
        <v>505</v>
      </c>
      <c r="C63" s="186" t="s">
        <v>1196</v>
      </c>
      <c r="G63" s="24"/>
      <c r="H63"/>
      <c r="N63" s="24"/>
    </row>
    <row r="64" spans="1:14">
      <c r="A64" s="24" t="s">
        <v>829</v>
      </c>
      <c r="B64" s="24" t="s">
        <v>507</v>
      </c>
      <c r="C64" s="186" t="s">
        <v>1196</v>
      </c>
      <c r="G64" s="24"/>
      <c r="H64"/>
      <c r="N64" s="24"/>
    </row>
    <row r="65" spans="1:14">
      <c r="A65" s="24" t="s">
        <v>830</v>
      </c>
      <c r="B65" s="24" t="s">
        <v>3</v>
      </c>
      <c r="C65" s="186" t="s">
        <v>1196</v>
      </c>
      <c r="G65" s="24"/>
      <c r="H65"/>
      <c r="N65" s="24"/>
    </row>
    <row r="66" spans="1:14">
      <c r="A66" s="24" t="s">
        <v>831</v>
      </c>
      <c r="B66" s="24" t="s">
        <v>510</v>
      </c>
      <c r="C66" s="186" t="s">
        <v>1196</v>
      </c>
      <c r="G66" s="24"/>
      <c r="H66"/>
      <c r="N66" s="24"/>
    </row>
    <row r="67" spans="1:14">
      <c r="A67" s="24" t="s">
        <v>832</v>
      </c>
      <c r="B67" s="24" t="s">
        <v>512</v>
      </c>
      <c r="C67" s="186" t="s">
        <v>1196</v>
      </c>
      <c r="G67" s="24"/>
      <c r="H67"/>
      <c r="N67" s="24"/>
    </row>
    <row r="68" spans="1:14">
      <c r="A68" s="24" t="s">
        <v>833</v>
      </c>
      <c r="B68" s="24" t="s">
        <v>514</v>
      </c>
      <c r="C68" s="186" t="s">
        <v>1196</v>
      </c>
      <c r="G68" s="24"/>
      <c r="H68"/>
      <c r="N68" s="24"/>
    </row>
    <row r="69" spans="1:14">
      <c r="A69" s="216" t="s">
        <v>834</v>
      </c>
      <c r="B69" s="24" t="s">
        <v>516</v>
      </c>
      <c r="C69" s="186" t="s">
        <v>1196</v>
      </c>
      <c r="G69" s="24"/>
      <c r="H69"/>
      <c r="N69" s="24"/>
    </row>
    <row r="70" spans="1:14">
      <c r="A70" s="216" t="s">
        <v>835</v>
      </c>
      <c r="B70" s="24" t="s">
        <v>518</v>
      </c>
      <c r="C70" s="186" t="s">
        <v>1196</v>
      </c>
      <c r="G70" s="24"/>
      <c r="H70"/>
      <c r="N70" s="24"/>
    </row>
    <row r="71" spans="1:14">
      <c r="A71" s="216" t="s">
        <v>836</v>
      </c>
      <c r="B71" s="24" t="s">
        <v>520</v>
      </c>
      <c r="C71" s="186" t="s">
        <v>1196</v>
      </c>
      <c r="G71" s="24"/>
      <c r="H71"/>
      <c r="N71" s="24"/>
    </row>
    <row r="72" spans="1:14">
      <c r="A72" s="216" t="s">
        <v>837</v>
      </c>
      <c r="B72" s="24" t="s">
        <v>522</v>
      </c>
      <c r="C72" s="186" t="s">
        <v>1196</v>
      </c>
      <c r="G72" s="24"/>
      <c r="H72"/>
      <c r="N72" s="24"/>
    </row>
    <row r="73" spans="1:14">
      <c r="A73" s="216" t="s">
        <v>838</v>
      </c>
      <c r="B73" s="24" t="s">
        <v>524</v>
      </c>
      <c r="C73" s="186" t="s">
        <v>1196</v>
      </c>
      <c r="G73" s="24"/>
      <c r="H73"/>
      <c r="N73" s="24"/>
    </row>
    <row r="74" spans="1:14">
      <c r="A74" s="216" t="s">
        <v>839</v>
      </c>
      <c r="B74" s="24" t="s">
        <v>526</v>
      </c>
      <c r="C74" s="186" t="s">
        <v>1196</v>
      </c>
      <c r="G74" s="24"/>
      <c r="H74"/>
      <c r="N74" s="24"/>
    </row>
    <row r="75" spans="1:14">
      <c r="A75" s="216" t="s">
        <v>840</v>
      </c>
      <c r="B75" s="24" t="s">
        <v>528</v>
      </c>
      <c r="C75" s="186" t="s">
        <v>1196</v>
      </c>
      <c r="G75" s="24"/>
      <c r="H75"/>
      <c r="N75" s="24"/>
    </row>
    <row r="76" spans="1:14">
      <c r="A76" s="216" t="s">
        <v>841</v>
      </c>
      <c r="B76" s="24" t="s">
        <v>6</v>
      </c>
      <c r="C76" s="186" t="s">
        <v>1196</v>
      </c>
      <c r="G76" s="24"/>
      <c r="H76"/>
      <c r="N76" s="24"/>
    </row>
    <row r="77" spans="1:14">
      <c r="A77" s="216" t="s">
        <v>842</v>
      </c>
      <c r="B77" s="73" t="s">
        <v>269</v>
      </c>
      <c r="C77" s="131">
        <f>SUM(C78:C80)</f>
        <v>0</v>
      </c>
      <c r="G77" s="24"/>
      <c r="H77"/>
      <c r="I77" s="30"/>
      <c r="N77" s="24"/>
    </row>
    <row r="78" spans="1:14">
      <c r="A78" s="216" t="s">
        <v>843</v>
      </c>
      <c r="B78" s="24" t="s">
        <v>534</v>
      </c>
      <c r="C78" s="186" t="s">
        <v>1196</v>
      </c>
      <c r="G78" s="24"/>
      <c r="H78"/>
      <c r="N78" s="24"/>
    </row>
    <row r="79" spans="1:14">
      <c r="A79" s="216" t="s">
        <v>844</v>
      </c>
      <c r="B79" s="24" t="s">
        <v>536</v>
      </c>
      <c r="C79" s="186" t="s">
        <v>1196</v>
      </c>
      <c r="G79" s="24"/>
      <c r="H79"/>
      <c r="N79" s="24"/>
    </row>
    <row r="80" spans="1:14">
      <c r="A80" s="216" t="s">
        <v>845</v>
      </c>
      <c r="B80" s="24" t="s">
        <v>2</v>
      </c>
      <c r="C80" s="186" t="s">
        <v>1196</v>
      </c>
      <c r="G80" s="24"/>
      <c r="H80"/>
      <c r="N80" s="24"/>
    </row>
    <row r="81" spans="1:14">
      <c r="A81" s="216" t="s">
        <v>846</v>
      </c>
      <c r="B81" s="73" t="s">
        <v>97</v>
      </c>
      <c r="C81" s="131">
        <f>SUM(C82:C92)</f>
        <v>0</v>
      </c>
      <c r="G81" s="24"/>
      <c r="H81"/>
      <c r="I81" s="30"/>
      <c r="N81" s="24"/>
    </row>
    <row r="82" spans="1:14">
      <c r="A82" s="216" t="s">
        <v>847</v>
      </c>
      <c r="B82" s="41" t="s">
        <v>271</v>
      </c>
      <c r="C82" s="186" t="s">
        <v>1196</v>
      </c>
      <c r="G82" s="24"/>
      <c r="H82"/>
      <c r="I82" s="41"/>
      <c r="N82" s="24"/>
    </row>
    <row r="83" spans="1:14">
      <c r="A83" s="216" t="s">
        <v>848</v>
      </c>
      <c r="B83" s="216" t="s">
        <v>531</v>
      </c>
      <c r="C83" s="186" t="s">
        <v>1196</v>
      </c>
      <c r="D83" s="216"/>
      <c r="E83" s="216"/>
      <c r="F83" s="216"/>
      <c r="G83" s="216"/>
      <c r="H83" s="200"/>
      <c r="I83" s="202"/>
      <c r="J83" s="216"/>
      <c r="K83" s="216"/>
      <c r="L83" s="216"/>
      <c r="M83" s="216"/>
      <c r="N83" s="216"/>
    </row>
    <row r="84" spans="1:14">
      <c r="A84" s="216" t="s">
        <v>849</v>
      </c>
      <c r="B84" s="41" t="s">
        <v>273</v>
      </c>
      <c r="C84" s="186" t="s">
        <v>1196</v>
      </c>
      <c r="G84" s="24"/>
      <c r="H84"/>
      <c r="I84" s="41"/>
      <c r="N84" s="24"/>
    </row>
    <row r="85" spans="1:14">
      <c r="A85" s="216" t="s">
        <v>850</v>
      </c>
      <c r="B85" s="41" t="s">
        <v>275</v>
      </c>
      <c r="C85" s="186" t="s">
        <v>1196</v>
      </c>
      <c r="G85" s="24"/>
      <c r="H85"/>
      <c r="I85" s="41"/>
      <c r="N85" s="24"/>
    </row>
    <row r="86" spans="1:14">
      <c r="A86" s="216" t="s">
        <v>851</v>
      </c>
      <c r="B86" s="41" t="s">
        <v>12</v>
      </c>
      <c r="C86" s="186" t="s">
        <v>1196</v>
      </c>
      <c r="G86" s="24"/>
      <c r="H86"/>
      <c r="I86" s="41"/>
      <c r="N86" s="24"/>
    </row>
    <row r="87" spans="1:14">
      <c r="A87" s="216" t="s">
        <v>852</v>
      </c>
      <c r="B87" s="41" t="s">
        <v>278</v>
      </c>
      <c r="C87" s="186" t="s">
        <v>1196</v>
      </c>
      <c r="G87" s="24"/>
      <c r="H87"/>
      <c r="I87" s="41"/>
      <c r="N87" s="24"/>
    </row>
    <row r="88" spans="1:14">
      <c r="A88" s="216" t="s">
        <v>853</v>
      </c>
      <c r="B88" s="41" t="s">
        <v>280</v>
      </c>
      <c r="C88" s="186" t="s">
        <v>1196</v>
      </c>
      <c r="G88" s="24"/>
      <c r="H88"/>
      <c r="I88" s="41"/>
      <c r="N88" s="24"/>
    </row>
    <row r="89" spans="1:14">
      <c r="A89" s="216" t="s">
        <v>854</v>
      </c>
      <c r="B89" s="41" t="s">
        <v>282</v>
      </c>
      <c r="C89" s="186" t="s">
        <v>1196</v>
      </c>
      <c r="G89" s="24"/>
      <c r="H89"/>
      <c r="I89" s="41"/>
      <c r="N89" s="24"/>
    </row>
    <row r="90" spans="1:14">
      <c r="A90" s="216" t="s">
        <v>855</v>
      </c>
      <c r="B90" s="41" t="s">
        <v>284</v>
      </c>
      <c r="C90" s="186" t="s">
        <v>1196</v>
      </c>
      <c r="G90" s="24"/>
      <c r="H90"/>
      <c r="I90" s="41"/>
      <c r="N90" s="24"/>
    </row>
    <row r="91" spans="1:14">
      <c r="A91" s="216" t="s">
        <v>856</v>
      </c>
      <c r="B91" s="41" t="s">
        <v>286</v>
      </c>
      <c r="C91" s="186" t="s">
        <v>1196</v>
      </c>
      <c r="G91" s="24"/>
      <c r="H91"/>
      <c r="I91" s="41"/>
      <c r="N91" s="24"/>
    </row>
    <row r="92" spans="1:14">
      <c r="A92" s="216" t="s">
        <v>857</v>
      </c>
      <c r="B92" s="41" t="s">
        <v>97</v>
      </c>
      <c r="C92" s="186" t="s">
        <v>1196</v>
      </c>
      <c r="G92" s="24"/>
      <c r="H92"/>
      <c r="I92" s="41"/>
      <c r="N92" s="24"/>
    </row>
    <row r="93" spans="1:14" outlineLevel="1">
      <c r="A93" s="24" t="s">
        <v>858</v>
      </c>
      <c r="B93" s="53" t="s">
        <v>101</v>
      </c>
      <c r="C93" s="131"/>
      <c r="G93" s="24"/>
      <c r="H93"/>
      <c r="I93" s="41"/>
      <c r="N93" s="24"/>
    </row>
    <row r="94" spans="1:14" outlineLevel="1">
      <c r="A94" s="24" t="s">
        <v>859</v>
      </c>
      <c r="B94" s="53" t="s">
        <v>101</v>
      </c>
      <c r="C94" s="131"/>
      <c r="G94" s="24"/>
      <c r="H94"/>
      <c r="I94" s="41"/>
      <c r="N94" s="24"/>
    </row>
    <row r="95" spans="1:14" outlineLevel="1">
      <c r="A95" s="24" t="s">
        <v>860</v>
      </c>
      <c r="B95" s="53" t="s">
        <v>101</v>
      </c>
      <c r="C95" s="131"/>
      <c r="G95" s="24"/>
      <c r="H95"/>
      <c r="I95" s="41"/>
      <c r="N95" s="24"/>
    </row>
    <row r="96" spans="1:14" outlineLevel="1">
      <c r="A96" s="24" t="s">
        <v>861</v>
      </c>
      <c r="B96" s="53" t="s">
        <v>101</v>
      </c>
      <c r="C96" s="131"/>
      <c r="G96" s="24"/>
      <c r="H96"/>
      <c r="I96" s="41"/>
      <c r="N96" s="24"/>
    </row>
    <row r="97" spans="1:14" outlineLevel="1">
      <c r="A97" s="24" t="s">
        <v>862</v>
      </c>
      <c r="B97" s="53" t="s">
        <v>101</v>
      </c>
      <c r="C97" s="131"/>
      <c r="G97" s="24"/>
      <c r="H97"/>
      <c r="I97" s="41"/>
      <c r="N97" s="24"/>
    </row>
    <row r="98" spans="1:14" outlineLevel="1">
      <c r="A98" s="24" t="s">
        <v>863</v>
      </c>
      <c r="B98" s="53" t="s">
        <v>101</v>
      </c>
      <c r="C98" s="131"/>
      <c r="G98" s="24"/>
      <c r="H98"/>
      <c r="I98" s="41"/>
      <c r="N98" s="24"/>
    </row>
    <row r="99" spans="1:14" outlineLevel="1">
      <c r="A99" s="24" t="s">
        <v>864</v>
      </c>
      <c r="B99" s="53" t="s">
        <v>101</v>
      </c>
      <c r="C99" s="131"/>
      <c r="G99" s="24"/>
      <c r="H99"/>
      <c r="I99" s="41"/>
      <c r="N99" s="24"/>
    </row>
    <row r="100" spans="1:14" outlineLevel="1">
      <c r="A100" s="24" t="s">
        <v>865</v>
      </c>
      <c r="B100" s="53" t="s">
        <v>101</v>
      </c>
      <c r="C100" s="131"/>
      <c r="G100" s="24"/>
      <c r="H100"/>
      <c r="I100" s="41"/>
      <c r="N100" s="24"/>
    </row>
    <row r="101" spans="1:14" outlineLevel="1">
      <c r="A101" s="24" t="s">
        <v>866</v>
      </c>
      <c r="B101" s="53" t="s">
        <v>101</v>
      </c>
      <c r="C101" s="131"/>
      <c r="G101" s="24"/>
      <c r="H101"/>
      <c r="I101" s="41"/>
      <c r="N101" s="24"/>
    </row>
    <row r="102" spans="1:14" outlineLevel="1">
      <c r="A102" s="24" t="s">
        <v>867</v>
      </c>
      <c r="B102" s="53" t="s">
        <v>101</v>
      </c>
      <c r="C102" s="131"/>
      <c r="G102" s="24"/>
      <c r="H102"/>
      <c r="I102" s="41"/>
      <c r="N102" s="24"/>
    </row>
    <row r="103" spans="1:14" ht="15" customHeight="1">
      <c r="A103" s="43"/>
      <c r="B103" s="145" t="s">
        <v>1396</v>
      </c>
      <c r="C103" s="132" t="s">
        <v>782</v>
      </c>
      <c r="D103" s="43"/>
      <c r="E103" s="45"/>
      <c r="F103" s="43"/>
      <c r="G103" s="46"/>
      <c r="H103"/>
      <c r="I103" s="74"/>
      <c r="J103" s="38"/>
      <c r="K103" s="38"/>
      <c r="L103" s="30"/>
      <c r="M103" s="38"/>
      <c r="N103" s="57"/>
    </row>
    <row r="104" spans="1:14">
      <c r="A104" s="24" t="s">
        <v>868</v>
      </c>
      <c r="B104" s="41" t="s">
        <v>559</v>
      </c>
      <c r="C104" s="186" t="s">
        <v>1196</v>
      </c>
      <c r="G104" s="24"/>
      <c r="H104"/>
      <c r="I104" s="41"/>
      <c r="N104" s="24"/>
    </row>
    <row r="105" spans="1:14">
      <c r="A105" s="24" t="s">
        <v>869</v>
      </c>
      <c r="B105" s="41" t="s">
        <v>559</v>
      </c>
      <c r="C105" s="186" t="s">
        <v>1196</v>
      </c>
      <c r="G105" s="24"/>
      <c r="H105"/>
      <c r="I105" s="41"/>
      <c r="N105" s="24"/>
    </row>
    <row r="106" spans="1:14">
      <c r="A106" s="24" t="s">
        <v>870</v>
      </c>
      <c r="B106" s="41" t="s">
        <v>559</v>
      </c>
      <c r="C106" s="186" t="s">
        <v>1196</v>
      </c>
      <c r="G106" s="24"/>
      <c r="H106"/>
      <c r="I106" s="41"/>
      <c r="N106" s="24"/>
    </row>
    <row r="107" spans="1:14">
      <c r="A107" s="24" t="s">
        <v>871</v>
      </c>
      <c r="B107" s="41" t="s">
        <v>559</v>
      </c>
      <c r="C107" s="186" t="s">
        <v>1196</v>
      </c>
      <c r="G107" s="24"/>
      <c r="H107"/>
      <c r="I107" s="41"/>
      <c r="N107" s="24"/>
    </row>
    <row r="108" spans="1:14">
      <c r="A108" s="24" t="s">
        <v>872</v>
      </c>
      <c r="B108" s="41" t="s">
        <v>559</v>
      </c>
      <c r="C108" s="186" t="s">
        <v>1196</v>
      </c>
      <c r="G108" s="24"/>
      <c r="H108"/>
      <c r="I108" s="41"/>
      <c r="N108" s="24"/>
    </row>
    <row r="109" spans="1:14">
      <c r="A109" s="24" t="s">
        <v>873</v>
      </c>
      <c r="B109" s="41" t="s">
        <v>559</v>
      </c>
      <c r="C109" s="186" t="s">
        <v>1196</v>
      </c>
      <c r="G109" s="24"/>
      <c r="H109"/>
      <c r="I109" s="41"/>
      <c r="N109" s="24"/>
    </row>
    <row r="110" spans="1:14">
      <c r="A110" s="24" t="s">
        <v>874</v>
      </c>
      <c r="B110" s="41" t="s">
        <v>559</v>
      </c>
      <c r="C110" s="186" t="s">
        <v>1196</v>
      </c>
      <c r="G110" s="24"/>
      <c r="H110"/>
      <c r="I110" s="41"/>
      <c r="N110" s="24"/>
    </row>
    <row r="111" spans="1:14">
      <c r="A111" s="24" t="s">
        <v>875</v>
      </c>
      <c r="B111" s="41" t="s">
        <v>559</v>
      </c>
      <c r="C111" s="186" t="s">
        <v>1196</v>
      </c>
      <c r="G111" s="24"/>
      <c r="H111"/>
      <c r="I111" s="41"/>
      <c r="N111" s="24"/>
    </row>
    <row r="112" spans="1:14">
      <c r="A112" s="24" t="s">
        <v>876</v>
      </c>
      <c r="B112" s="41" t="s">
        <v>559</v>
      </c>
      <c r="C112" s="186" t="s">
        <v>1196</v>
      </c>
      <c r="G112" s="24"/>
      <c r="H112"/>
      <c r="I112" s="41"/>
      <c r="N112" s="24"/>
    </row>
    <row r="113" spans="1:14">
      <c r="A113" s="24" t="s">
        <v>877</v>
      </c>
      <c r="B113" s="41" t="s">
        <v>559</v>
      </c>
      <c r="C113" s="186" t="s">
        <v>1196</v>
      </c>
      <c r="G113" s="24"/>
      <c r="H113"/>
      <c r="I113" s="41"/>
      <c r="N113" s="24"/>
    </row>
    <row r="114" spans="1:14">
      <c r="A114" s="24" t="s">
        <v>878</v>
      </c>
      <c r="B114" s="41" t="s">
        <v>559</v>
      </c>
      <c r="C114" s="186" t="s">
        <v>1196</v>
      </c>
      <c r="G114" s="24"/>
      <c r="H114"/>
      <c r="I114" s="41"/>
      <c r="N114" s="24"/>
    </row>
    <row r="115" spans="1:14">
      <c r="A115" s="24" t="s">
        <v>879</v>
      </c>
      <c r="B115" s="41" t="s">
        <v>559</v>
      </c>
      <c r="C115" s="186" t="s">
        <v>1196</v>
      </c>
      <c r="G115" s="24"/>
      <c r="H115"/>
      <c r="I115" s="41"/>
      <c r="N115" s="24"/>
    </row>
    <row r="116" spans="1:14">
      <c r="A116" s="24" t="s">
        <v>880</v>
      </c>
      <c r="B116" s="41" t="s">
        <v>559</v>
      </c>
      <c r="C116" s="186" t="s">
        <v>1196</v>
      </c>
      <c r="G116" s="24"/>
      <c r="H116"/>
      <c r="I116" s="41"/>
      <c r="N116" s="24"/>
    </row>
    <row r="117" spans="1:14">
      <c r="A117" s="24" t="s">
        <v>881</v>
      </c>
      <c r="B117" s="41" t="s">
        <v>559</v>
      </c>
      <c r="C117" s="186" t="s">
        <v>1196</v>
      </c>
      <c r="G117" s="24"/>
      <c r="H117"/>
      <c r="I117" s="41"/>
      <c r="N117" s="24"/>
    </row>
    <row r="118" spans="1:14">
      <c r="A118" s="24" t="s">
        <v>882</v>
      </c>
      <c r="B118" s="41" t="s">
        <v>559</v>
      </c>
      <c r="C118" s="186" t="s">
        <v>1196</v>
      </c>
      <c r="G118" s="24"/>
      <c r="H118"/>
      <c r="I118" s="41"/>
      <c r="N118" s="24"/>
    </row>
    <row r="119" spans="1:14">
      <c r="A119" s="24" t="s">
        <v>883</v>
      </c>
      <c r="B119" s="41" t="s">
        <v>559</v>
      </c>
      <c r="C119" s="186" t="s">
        <v>1196</v>
      </c>
      <c r="G119" s="24"/>
      <c r="H119"/>
      <c r="I119" s="41"/>
      <c r="N119" s="24"/>
    </row>
    <row r="120" spans="1:14">
      <c r="A120" s="24" t="s">
        <v>884</v>
      </c>
      <c r="B120" s="41" t="s">
        <v>559</v>
      </c>
      <c r="C120" s="186" t="s">
        <v>1196</v>
      </c>
      <c r="G120" s="24"/>
      <c r="H120"/>
      <c r="I120" s="41"/>
      <c r="N120" s="24"/>
    </row>
    <row r="121" spans="1:14">
      <c r="A121" s="24" t="s">
        <v>885</v>
      </c>
      <c r="B121" s="41" t="s">
        <v>559</v>
      </c>
      <c r="C121" s="186" t="s">
        <v>1196</v>
      </c>
      <c r="G121" s="24"/>
      <c r="H121"/>
      <c r="I121" s="41"/>
      <c r="N121" s="24"/>
    </row>
    <row r="122" spans="1:14">
      <c r="A122" s="24" t="s">
        <v>886</v>
      </c>
      <c r="B122" s="41" t="s">
        <v>559</v>
      </c>
      <c r="C122" s="186" t="s">
        <v>1196</v>
      </c>
      <c r="G122" s="24"/>
      <c r="H122"/>
      <c r="I122" s="41"/>
      <c r="N122" s="24"/>
    </row>
    <row r="123" spans="1:14">
      <c r="A123" s="24" t="s">
        <v>887</v>
      </c>
      <c r="B123" s="41" t="s">
        <v>559</v>
      </c>
      <c r="C123" s="186" t="s">
        <v>1196</v>
      </c>
      <c r="G123" s="24"/>
      <c r="H123"/>
      <c r="I123" s="41"/>
      <c r="N123" s="24"/>
    </row>
    <row r="124" spans="1:14">
      <c r="A124" s="24" t="s">
        <v>888</v>
      </c>
      <c r="B124" s="41" t="s">
        <v>559</v>
      </c>
      <c r="C124" s="186" t="s">
        <v>1196</v>
      </c>
      <c r="G124" s="24"/>
      <c r="H124"/>
      <c r="I124" s="41"/>
      <c r="N124" s="24"/>
    </row>
    <row r="125" spans="1:14">
      <c r="A125" s="24" t="s">
        <v>889</v>
      </c>
      <c r="B125" s="41" t="s">
        <v>559</v>
      </c>
      <c r="C125" s="186" t="s">
        <v>1196</v>
      </c>
      <c r="G125" s="24"/>
      <c r="H125"/>
      <c r="I125" s="41"/>
      <c r="N125" s="24"/>
    </row>
    <row r="126" spans="1:14">
      <c r="A126" s="24" t="s">
        <v>890</v>
      </c>
      <c r="B126" s="41" t="s">
        <v>559</v>
      </c>
      <c r="C126" s="186" t="s">
        <v>1196</v>
      </c>
      <c r="G126" s="24"/>
      <c r="H126"/>
      <c r="I126" s="41"/>
      <c r="N126" s="24"/>
    </row>
    <row r="127" spans="1:14">
      <c r="A127" s="24" t="s">
        <v>891</v>
      </c>
      <c r="B127" s="41" t="s">
        <v>559</v>
      </c>
      <c r="C127" s="186" t="s">
        <v>1196</v>
      </c>
      <c r="G127" s="24"/>
      <c r="H127"/>
      <c r="I127" s="41"/>
      <c r="N127" s="24"/>
    </row>
    <row r="128" spans="1:14">
      <c r="A128" s="24" t="s">
        <v>892</v>
      </c>
      <c r="B128" s="41" t="s">
        <v>559</v>
      </c>
      <c r="C128" s="186" t="s">
        <v>1196</v>
      </c>
      <c r="G128" s="24"/>
      <c r="H128"/>
      <c r="I128" s="41"/>
      <c r="N128" s="24"/>
    </row>
    <row r="129" spans="1:14">
      <c r="A129" s="43"/>
      <c r="B129" s="44" t="s">
        <v>590</v>
      </c>
      <c r="C129" s="43" t="s">
        <v>782</v>
      </c>
      <c r="D129" s="43"/>
      <c r="E129" s="43"/>
      <c r="F129" s="46"/>
      <c r="G129" s="46"/>
      <c r="H129"/>
      <c r="I129" s="74"/>
      <c r="J129" s="38"/>
      <c r="K129" s="38"/>
      <c r="L129" s="38"/>
      <c r="M129" s="57"/>
      <c r="N129" s="57"/>
    </row>
    <row r="130" spans="1:14">
      <c r="A130" s="24" t="s">
        <v>893</v>
      </c>
      <c r="B130" s="24" t="s">
        <v>592</v>
      </c>
      <c r="C130" s="186" t="s">
        <v>1196</v>
      </c>
      <c r="D130"/>
      <c r="E130"/>
      <c r="F130"/>
      <c r="G130"/>
      <c r="H130"/>
      <c r="K130" s="66"/>
      <c r="L130" s="66"/>
      <c r="M130" s="66"/>
      <c r="N130" s="66"/>
    </row>
    <row r="131" spans="1:14">
      <c r="A131" s="24" t="s">
        <v>894</v>
      </c>
      <c r="B131" s="24" t="s">
        <v>594</v>
      </c>
      <c r="C131" s="186" t="s">
        <v>1196</v>
      </c>
      <c r="D131"/>
      <c r="E131"/>
      <c r="F131"/>
      <c r="G131"/>
      <c r="H131"/>
      <c r="K131" s="66"/>
      <c r="L131" s="66"/>
      <c r="M131" s="66"/>
      <c r="N131" s="66"/>
    </row>
    <row r="132" spans="1:14">
      <c r="A132" s="24" t="s">
        <v>895</v>
      </c>
      <c r="B132" s="24" t="s">
        <v>97</v>
      </c>
      <c r="C132" s="186" t="s">
        <v>1196</v>
      </c>
      <c r="D132"/>
      <c r="E132"/>
      <c r="F132"/>
      <c r="G132"/>
      <c r="H132"/>
      <c r="K132" s="66"/>
      <c r="L132" s="66"/>
      <c r="M132" s="66"/>
      <c r="N132" s="66"/>
    </row>
    <row r="133" spans="1:14" outlineLevel="1">
      <c r="A133" s="24" t="s">
        <v>896</v>
      </c>
      <c r="C133" s="131"/>
      <c r="D133"/>
      <c r="E133"/>
      <c r="F133"/>
      <c r="G133"/>
      <c r="H133"/>
      <c r="K133" s="66"/>
      <c r="L133" s="66"/>
      <c r="M133" s="66"/>
      <c r="N133" s="66"/>
    </row>
    <row r="134" spans="1:14" outlineLevel="1">
      <c r="A134" s="24" t="s">
        <v>897</v>
      </c>
      <c r="C134" s="131"/>
      <c r="D134"/>
      <c r="E134"/>
      <c r="F134"/>
      <c r="G134"/>
      <c r="H134"/>
      <c r="K134" s="66"/>
      <c r="L134" s="66"/>
      <c r="M134" s="66"/>
      <c r="N134" s="66"/>
    </row>
    <row r="135" spans="1:14" outlineLevel="1">
      <c r="A135" s="24" t="s">
        <v>898</v>
      </c>
      <c r="C135" s="131"/>
      <c r="D135"/>
      <c r="E135"/>
      <c r="F135"/>
      <c r="G135"/>
      <c r="H135"/>
      <c r="K135" s="66"/>
      <c r="L135" s="66"/>
      <c r="M135" s="66"/>
      <c r="N135" s="66"/>
    </row>
    <row r="136" spans="1:14" outlineLevel="1">
      <c r="A136" s="24" t="s">
        <v>899</v>
      </c>
      <c r="C136" s="131"/>
      <c r="D136"/>
      <c r="E136"/>
      <c r="F136"/>
      <c r="G136"/>
      <c r="H136"/>
      <c r="K136" s="66"/>
      <c r="L136" s="66"/>
      <c r="M136" s="66"/>
      <c r="N136" s="66"/>
    </row>
    <row r="137" spans="1:14">
      <c r="A137" s="43"/>
      <c r="B137" s="44" t="s">
        <v>602</v>
      </c>
      <c r="C137" s="43" t="s">
        <v>782</v>
      </c>
      <c r="D137" s="43"/>
      <c r="E137" s="43"/>
      <c r="F137" s="46"/>
      <c r="G137" s="46"/>
      <c r="H137"/>
      <c r="I137" s="74"/>
      <c r="J137" s="38"/>
      <c r="K137" s="38"/>
      <c r="L137" s="38"/>
      <c r="M137" s="57"/>
      <c r="N137" s="57"/>
    </row>
    <row r="138" spans="1:14">
      <c r="A138" s="24" t="s">
        <v>900</v>
      </c>
      <c r="B138" s="24" t="s">
        <v>604</v>
      </c>
      <c r="C138" s="186" t="s">
        <v>1196</v>
      </c>
      <c r="D138" s="76"/>
      <c r="E138" s="76"/>
      <c r="F138" s="61"/>
      <c r="G138" s="49"/>
      <c r="H138"/>
      <c r="K138" s="76"/>
      <c r="L138" s="76"/>
      <c r="M138" s="61"/>
      <c r="N138" s="49"/>
    </row>
    <row r="139" spans="1:14">
      <c r="A139" s="24" t="s">
        <v>901</v>
      </c>
      <c r="B139" s="24" t="s">
        <v>606</v>
      </c>
      <c r="C139" s="186" t="s">
        <v>1196</v>
      </c>
      <c r="D139" s="76"/>
      <c r="E139" s="76"/>
      <c r="F139" s="61"/>
      <c r="G139" s="49"/>
      <c r="H139"/>
      <c r="K139" s="76"/>
      <c r="L139" s="76"/>
      <c r="M139" s="61"/>
      <c r="N139" s="49"/>
    </row>
    <row r="140" spans="1:14">
      <c r="A140" s="24" t="s">
        <v>902</v>
      </c>
      <c r="B140" s="24" t="s">
        <v>97</v>
      </c>
      <c r="C140" s="186" t="s">
        <v>1196</v>
      </c>
      <c r="D140" s="76"/>
      <c r="E140" s="76"/>
      <c r="F140" s="61"/>
      <c r="G140" s="49"/>
      <c r="H140"/>
      <c r="K140" s="76"/>
      <c r="L140" s="76"/>
      <c r="M140" s="61"/>
      <c r="N140" s="49"/>
    </row>
    <row r="141" spans="1:14" outlineLevel="1">
      <c r="A141" s="24" t="s">
        <v>903</v>
      </c>
      <c r="C141" s="131"/>
      <c r="D141" s="76"/>
      <c r="E141" s="76"/>
      <c r="F141" s="61"/>
      <c r="G141" s="49"/>
      <c r="H141"/>
      <c r="K141" s="76"/>
      <c r="L141" s="76"/>
      <c r="M141" s="61"/>
      <c r="N141" s="49"/>
    </row>
    <row r="142" spans="1:14" outlineLevel="1">
      <c r="A142" s="24" t="s">
        <v>904</v>
      </c>
      <c r="C142" s="131"/>
      <c r="D142" s="76"/>
      <c r="E142" s="76"/>
      <c r="F142" s="61"/>
      <c r="G142" s="49"/>
      <c r="H142"/>
      <c r="K142" s="76"/>
      <c r="L142" s="76"/>
      <c r="M142" s="61"/>
      <c r="N142" s="49"/>
    </row>
    <row r="143" spans="1:14" outlineLevel="1">
      <c r="A143" s="24" t="s">
        <v>905</v>
      </c>
      <c r="C143" s="131"/>
      <c r="D143" s="76"/>
      <c r="E143" s="76"/>
      <c r="F143" s="61"/>
      <c r="G143" s="49"/>
      <c r="H143"/>
      <c r="K143" s="76"/>
      <c r="L143" s="76"/>
      <c r="M143" s="61"/>
      <c r="N143" s="49"/>
    </row>
    <row r="144" spans="1:14" outlineLevel="1">
      <c r="A144" s="24" t="s">
        <v>906</v>
      </c>
      <c r="C144" s="131"/>
      <c r="D144" s="76"/>
      <c r="E144" s="76"/>
      <c r="F144" s="61"/>
      <c r="G144" s="49"/>
      <c r="H144"/>
      <c r="K144" s="76"/>
      <c r="L144" s="76"/>
      <c r="M144" s="61"/>
      <c r="N144" s="49"/>
    </row>
    <row r="145" spans="1:14" outlineLevel="1">
      <c r="A145" s="24" t="s">
        <v>907</v>
      </c>
      <c r="C145" s="131"/>
      <c r="D145" s="76"/>
      <c r="E145" s="76"/>
      <c r="F145" s="61"/>
      <c r="G145" s="49"/>
      <c r="H145"/>
      <c r="K145" s="76"/>
      <c r="L145" s="76"/>
      <c r="M145" s="61"/>
      <c r="N145" s="49"/>
    </row>
    <row r="146" spans="1:14" outlineLevel="1">
      <c r="A146" s="24" t="s">
        <v>908</v>
      </c>
      <c r="C146" s="131"/>
      <c r="D146" s="76"/>
      <c r="E146" s="76"/>
      <c r="F146" s="61"/>
      <c r="G146" s="49"/>
      <c r="H146"/>
      <c r="K146" s="76"/>
      <c r="L146" s="76"/>
      <c r="M146" s="61"/>
      <c r="N146" s="49"/>
    </row>
    <row r="147" spans="1:14">
      <c r="A147" s="43"/>
      <c r="B147" s="44" t="s">
        <v>909</v>
      </c>
      <c r="C147" s="43" t="s">
        <v>64</v>
      </c>
      <c r="D147" s="43"/>
      <c r="E147" s="43"/>
      <c r="F147" s="43" t="s">
        <v>782</v>
      </c>
      <c r="G147" s="46"/>
      <c r="H147"/>
      <c r="I147" s="74"/>
      <c r="J147" s="38"/>
      <c r="K147" s="38"/>
      <c r="L147" s="38"/>
      <c r="M147" s="38"/>
      <c r="N147" s="57"/>
    </row>
    <row r="148" spans="1:14">
      <c r="A148" s="24" t="s">
        <v>910</v>
      </c>
      <c r="B148" s="41" t="s">
        <v>911</v>
      </c>
      <c r="C148" s="186" t="s">
        <v>1196</v>
      </c>
      <c r="D148" s="76"/>
      <c r="E148" s="76"/>
      <c r="F148" s="146" t="str">
        <f>IF($C$152=0,"",IF(C148="[for completion]","",C148/$C$152))</f>
        <v/>
      </c>
      <c r="G148" s="49"/>
      <c r="H148"/>
      <c r="I148" s="41"/>
      <c r="K148" s="76"/>
      <c r="L148" s="76"/>
      <c r="M148" s="50"/>
      <c r="N148" s="49"/>
    </row>
    <row r="149" spans="1:14">
      <c r="A149" s="24" t="s">
        <v>912</v>
      </c>
      <c r="B149" s="41" t="s">
        <v>913</v>
      </c>
      <c r="C149" s="186" t="s">
        <v>1196</v>
      </c>
      <c r="D149" s="76"/>
      <c r="E149" s="76"/>
      <c r="F149" s="146" t="str">
        <f>IF($C$152=0,"",IF(C149="[for completion]","",C149/$C$152))</f>
        <v/>
      </c>
      <c r="G149" s="49"/>
      <c r="H149"/>
      <c r="I149" s="41"/>
      <c r="K149" s="76"/>
      <c r="L149" s="76"/>
      <c r="M149" s="50"/>
      <c r="N149" s="49"/>
    </row>
    <row r="150" spans="1:14">
      <c r="A150" s="24" t="s">
        <v>914</v>
      </c>
      <c r="B150" s="41" t="s">
        <v>915</v>
      </c>
      <c r="C150" s="186" t="s">
        <v>1196</v>
      </c>
      <c r="D150" s="76"/>
      <c r="E150" s="76"/>
      <c r="F150" s="146" t="str">
        <f>IF($C$152=0,"",IF(C150="[for completion]","",C150/$C$152))</f>
        <v/>
      </c>
      <c r="G150" s="49"/>
      <c r="H150"/>
      <c r="I150" s="41"/>
      <c r="K150" s="76"/>
      <c r="L150" s="76"/>
      <c r="M150" s="50"/>
      <c r="N150" s="49"/>
    </row>
    <row r="151" spans="1:14" ht="15" customHeight="1">
      <c r="A151" s="24" t="s">
        <v>916</v>
      </c>
      <c r="B151" s="41" t="s">
        <v>917</v>
      </c>
      <c r="C151" s="186" t="s">
        <v>1196</v>
      </c>
      <c r="D151" s="76"/>
      <c r="E151" s="76"/>
      <c r="F151" s="146" t="str">
        <f>IF($C$152=0,"",IF(C151="[for completion]","",C151/$C$152))</f>
        <v/>
      </c>
      <c r="G151" s="49"/>
      <c r="H151"/>
      <c r="I151" s="41"/>
      <c r="K151" s="76"/>
      <c r="L151" s="76"/>
      <c r="M151" s="50"/>
      <c r="N151" s="49"/>
    </row>
    <row r="152" spans="1:14" ht="15" customHeight="1">
      <c r="A152" s="24" t="s">
        <v>918</v>
      </c>
      <c r="B152" s="51" t="s">
        <v>99</v>
      </c>
      <c r="C152" s="139">
        <f>SUM(C148:C151)</f>
        <v>0</v>
      </c>
      <c r="D152" s="76"/>
      <c r="E152" s="76"/>
      <c r="F152" s="131">
        <f>SUM(F148:F151)</f>
        <v>0</v>
      </c>
      <c r="G152" s="49"/>
      <c r="H152"/>
      <c r="I152" s="41"/>
      <c r="K152" s="76"/>
      <c r="L152" s="76"/>
      <c r="M152" s="50"/>
      <c r="N152" s="49"/>
    </row>
    <row r="153" spans="1:14" ht="15" customHeight="1" outlineLevel="1">
      <c r="A153" s="24" t="s">
        <v>919</v>
      </c>
      <c r="B153" s="53" t="s">
        <v>920</v>
      </c>
      <c r="D153" s="76"/>
      <c r="E153" s="76"/>
      <c r="F153" s="146" t="str">
        <f>IF($C$152=0,"",IF(C153="[for completion]","",C153/$C$152))</f>
        <v/>
      </c>
      <c r="G153" s="49"/>
      <c r="H153"/>
      <c r="I153" s="41"/>
      <c r="K153" s="76"/>
      <c r="L153" s="76"/>
      <c r="M153" s="50"/>
      <c r="N153" s="49"/>
    </row>
    <row r="154" spans="1:14" ht="15" customHeight="1" outlineLevel="1">
      <c r="A154" s="24" t="s">
        <v>921</v>
      </c>
      <c r="B154" s="53" t="s">
        <v>922</v>
      </c>
      <c r="D154" s="76"/>
      <c r="E154" s="76"/>
      <c r="F154" s="146" t="str">
        <f t="shared" ref="F154:F159" si="2">IF($C$152=0,"",IF(C154="[for completion]","",C154/$C$152))</f>
        <v/>
      </c>
      <c r="G154" s="49"/>
      <c r="H154"/>
      <c r="I154" s="41"/>
      <c r="K154" s="76"/>
      <c r="L154" s="76"/>
      <c r="M154" s="50"/>
      <c r="N154" s="49"/>
    </row>
    <row r="155" spans="1:14" ht="15" customHeight="1" outlineLevel="1">
      <c r="A155" s="24" t="s">
        <v>923</v>
      </c>
      <c r="B155" s="53" t="s">
        <v>924</v>
      </c>
      <c r="D155" s="76"/>
      <c r="E155" s="76"/>
      <c r="F155" s="146" t="str">
        <f t="shared" si="2"/>
        <v/>
      </c>
      <c r="G155" s="49"/>
      <c r="H155"/>
      <c r="I155" s="41"/>
      <c r="K155" s="76"/>
      <c r="L155" s="76"/>
      <c r="M155" s="50"/>
      <c r="N155" s="49"/>
    </row>
    <row r="156" spans="1:14" ht="15" customHeight="1" outlineLevel="1">
      <c r="A156" s="24" t="s">
        <v>925</v>
      </c>
      <c r="B156" s="53" t="s">
        <v>926</v>
      </c>
      <c r="D156" s="76"/>
      <c r="E156" s="76"/>
      <c r="F156" s="146" t="str">
        <f t="shared" si="2"/>
        <v/>
      </c>
      <c r="G156" s="49"/>
      <c r="H156"/>
      <c r="I156" s="41"/>
      <c r="K156" s="76"/>
      <c r="L156" s="76"/>
      <c r="M156" s="50"/>
      <c r="N156" s="49"/>
    </row>
    <row r="157" spans="1:14" ht="15" customHeight="1" outlineLevel="1">
      <c r="A157" s="24" t="s">
        <v>927</v>
      </c>
      <c r="B157" s="53" t="s">
        <v>928</v>
      </c>
      <c r="D157" s="76"/>
      <c r="E157" s="76"/>
      <c r="F157" s="146" t="str">
        <f t="shared" si="2"/>
        <v/>
      </c>
      <c r="G157" s="49"/>
      <c r="H157"/>
      <c r="I157" s="41"/>
      <c r="K157" s="76"/>
      <c r="L157" s="76"/>
      <c r="M157" s="50"/>
      <c r="N157" s="49"/>
    </row>
    <row r="158" spans="1:14" ht="15" customHeight="1" outlineLevel="1">
      <c r="A158" s="24" t="s">
        <v>929</v>
      </c>
      <c r="B158" s="53" t="s">
        <v>930</v>
      </c>
      <c r="D158" s="76"/>
      <c r="E158" s="76"/>
      <c r="F158" s="146" t="str">
        <f t="shared" si="2"/>
        <v/>
      </c>
      <c r="G158" s="49"/>
      <c r="H158"/>
      <c r="I158" s="41"/>
      <c r="K158" s="76"/>
      <c r="L158" s="76"/>
      <c r="M158" s="50"/>
      <c r="N158" s="49"/>
    </row>
    <row r="159" spans="1:14" ht="15" customHeight="1" outlineLevel="1">
      <c r="A159" s="24" t="s">
        <v>931</v>
      </c>
      <c r="B159" s="53" t="s">
        <v>932</v>
      </c>
      <c r="D159" s="76"/>
      <c r="E159" s="76"/>
      <c r="F159" s="146" t="str">
        <f t="shared" si="2"/>
        <v/>
      </c>
      <c r="G159" s="49"/>
      <c r="H159"/>
      <c r="I159" s="41"/>
      <c r="K159" s="76"/>
      <c r="L159" s="76"/>
      <c r="M159" s="50"/>
      <c r="N159" s="49"/>
    </row>
    <row r="160" spans="1:14" ht="15" customHeight="1" outlineLevel="1">
      <c r="A160" s="24" t="s">
        <v>933</v>
      </c>
      <c r="B160" s="53"/>
      <c r="D160" s="76"/>
      <c r="E160" s="76"/>
      <c r="F160" s="50"/>
      <c r="G160" s="49"/>
      <c r="H160"/>
      <c r="I160" s="41"/>
      <c r="K160" s="76"/>
      <c r="L160" s="76"/>
      <c r="M160" s="50"/>
      <c r="N160" s="49"/>
    </row>
    <row r="161" spans="1:14" ht="15" customHeight="1" outlineLevel="1">
      <c r="A161" s="24" t="s">
        <v>934</v>
      </c>
      <c r="B161" s="53"/>
      <c r="D161" s="76"/>
      <c r="E161" s="76"/>
      <c r="F161" s="50"/>
      <c r="G161" s="49"/>
      <c r="H161"/>
      <c r="I161" s="41"/>
      <c r="K161" s="76"/>
      <c r="L161" s="76"/>
      <c r="M161" s="50"/>
      <c r="N161" s="49"/>
    </row>
    <row r="162" spans="1:14" ht="15" customHeight="1" outlineLevel="1">
      <c r="A162" s="24" t="s">
        <v>935</v>
      </c>
      <c r="B162" s="53"/>
      <c r="D162" s="76"/>
      <c r="E162" s="76"/>
      <c r="F162" s="50"/>
      <c r="G162" s="49"/>
      <c r="H162"/>
      <c r="I162" s="41"/>
      <c r="K162" s="76"/>
      <c r="L162" s="76"/>
      <c r="M162" s="50"/>
      <c r="N162" s="49"/>
    </row>
    <row r="163" spans="1:14" ht="15" customHeight="1" outlineLevel="1">
      <c r="A163" s="24" t="s">
        <v>936</v>
      </c>
      <c r="B163" s="53"/>
      <c r="D163" s="76"/>
      <c r="E163" s="76"/>
      <c r="F163" s="50"/>
      <c r="G163" s="49"/>
      <c r="H163"/>
      <c r="I163" s="41"/>
      <c r="K163" s="76"/>
      <c r="L163" s="76"/>
      <c r="M163" s="50"/>
      <c r="N163" s="49"/>
    </row>
    <row r="164" spans="1:14" ht="15" customHeight="1" outlineLevel="1">
      <c r="A164" s="24" t="s">
        <v>937</v>
      </c>
      <c r="B164" s="41"/>
      <c r="D164" s="76"/>
      <c r="E164" s="76"/>
      <c r="F164" s="50"/>
      <c r="G164" s="49"/>
      <c r="H164"/>
      <c r="I164" s="41"/>
      <c r="K164" s="76"/>
      <c r="L164" s="76"/>
      <c r="M164" s="50"/>
      <c r="N164" s="49"/>
    </row>
    <row r="165" spans="1:14" outlineLevel="1">
      <c r="A165" s="24" t="s">
        <v>938</v>
      </c>
      <c r="B165" s="54"/>
      <c r="C165" s="54"/>
      <c r="D165" s="54"/>
      <c r="E165" s="54"/>
      <c r="F165" s="50"/>
      <c r="G165" s="49"/>
      <c r="H165"/>
      <c r="I165" s="51"/>
      <c r="J165" s="41"/>
      <c r="K165" s="76"/>
      <c r="L165" s="76"/>
      <c r="M165" s="61"/>
      <c r="N165" s="49"/>
    </row>
    <row r="166" spans="1:14" ht="15" customHeight="1">
      <c r="A166" s="43"/>
      <c r="B166" s="44" t="s">
        <v>939</v>
      </c>
      <c r="C166" s="43"/>
      <c r="D166" s="43"/>
      <c r="E166" s="43"/>
      <c r="F166" s="46"/>
      <c r="G166" s="46"/>
      <c r="H166"/>
      <c r="I166" s="74"/>
      <c r="J166" s="38"/>
      <c r="K166" s="38"/>
      <c r="L166" s="38"/>
      <c r="M166" s="57"/>
      <c r="N166" s="57"/>
    </row>
    <row r="167" spans="1:14">
      <c r="A167" s="24" t="s">
        <v>940</v>
      </c>
      <c r="B167" s="24" t="s">
        <v>631</v>
      </c>
      <c r="C167" s="186" t="s">
        <v>1196</v>
      </c>
      <c r="D167"/>
      <c r="E167" s="22"/>
      <c r="F167" s="22"/>
      <c r="G167"/>
      <c r="H167"/>
      <c r="K167" s="66"/>
      <c r="L167" s="22"/>
      <c r="M167" s="22"/>
      <c r="N167" s="66"/>
    </row>
    <row r="168" spans="1:14" outlineLevel="1">
      <c r="A168" s="24" t="s">
        <v>941</v>
      </c>
      <c r="D168"/>
      <c r="E168" s="22"/>
      <c r="F168" s="22"/>
      <c r="G168"/>
      <c r="H168"/>
      <c r="K168" s="66"/>
      <c r="L168" s="22"/>
      <c r="M168" s="22"/>
      <c r="N168" s="66"/>
    </row>
    <row r="169" spans="1:14" outlineLevel="1">
      <c r="A169" s="24" t="s">
        <v>942</v>
      </c>
      <c r="D169"/>
      <c r="E169" s="22"/>
      <c r="F169" s="22"/>
      <c r="G169"/>
      <c r="H169"/>
      <c r="K169" s="66"/>
      <c r="L169" s="22"/>
      <c r="M169" s="22"/>
      <c r="N169" s="66"/>
    </row>
    <row r="170" spans="1:14" outlineLevel="1">
      <c r="A170" s="24" t="s">
        <v>943</v>
      </c>
      <c r="D170"/>
      <c r="E170" s="22"/>
      <c r="F170" s="22"/>
      <c r="G170"/>
      <c r="H170"/>
      <c r="K170" s="66"/>
      <c r="L170" s="22"/>
      <c r="M170" s="22"/>
      <c r="N170" s="66"/>
    </row>
    <row r="171" spans="1:14" outlineLevel="1">
      <c r="A171" s="24" t="s">
        <v>944</v>
      </c>
      <c r="D171"/>
      <c r="E171" s="22"/>
      <c r="F171" s="22"/>
      <c r="G171"/>
      <c r="H171"/>
      <c r="K171" s="66"/>
      <c r="L171" s="22"/>
      <c r="M171" s="22"/>
      <c r="N171" s="66"/>
    </row>
    <row r="172" spans="1:14">
      <c r="A172" s="43"/>
      <c r="B172" s="44" t="s">
        <v>945</v>
      </c>
      <c r="C172" s="43" t="s">
        <v>782</v>
      </c>
      <c r="D172" s="43"/>
      <c r="E172" s="43"/>
      <c r="F172" s="46"/>
      <c r="G172" s="46"/>
      <c r="H172"/>
      <c r="I172" s="74"/>
      <c r="J172" s="38"/>
      <c r="K172" s="38"/>
      <c r="L172" s="38"/>
      <c r="M172" s="57"/>
      <c r="N172" s="57"/>
    </row>
    <row r="173" spans="1:14" ht="15" customHeight="1">
      <c r="A173" s="24" t="s">
        <v>946</v>
      </c>
      <c r="B173" s="24" t="s">
        <v>947</v>
      </c>
      <c r="C173" s="186" t="s">
        <v>1196</v>
      </c>
      <c r="D173"/>
      <c r="E173"/>
      <c r="F173"/>
      <c r="G173"/>
      <c r="H173"/>
      <c r="K173" s="66"/>
      <c r="L173" s="66"/>
      <c r="M173" s="66"/>
      <c r="N173" s="66"/>
    </row>
    <row r="174" spans="1:14" outlineLevel="1">
      <c r="A174" s="24" t="s">
        <v>948</v>
      </c>
      <c r="D174"/>
      <c r="E174"/>
      <c r="F174"/>
      <c r="G174"/>
      <c r="H174"/>
      <c r="K174" s="66"/>
      <c r="L174" s="66"/>
      <c r="M174" s="66"/>
      <c r="N174" s="66"/>
    </row>
    <row r="175" spans="1:14" outlineLevel="1">
      <c r="A175" s="24" t="s">
        <v>949</v>
      </c>
      <c r="D175"/>
      <c r="E175"/>
      <c r="F175"/>
      <c r="G175"/>
      <c r="H175"/>
      <c r="K175" s="66"/>
      <c r="L175" s="66"/>
      <c r="M175" s="66"/>
      <c r="N175" s="66"/>
    </row>
    <row r="176" spans="1:14" outlineLevel="1">
      <c r="A176" s="24" t="s">
        <v>950</v>
      </c>
      <c r="D176"/>
      <c r="E176"/>
      <c r="F176"/>
      <c r="G176"/>
      <c r="H176"/>
      <c r="K176" s="66"/>
      <c r="L176" s="66"/>
      <c r="M176" s="66"/>
      <c r="N176" s="66"/>
    </row>
    <row r="177" spans="1:14" outlineLevel="1">
      <c r="A177" s="24" t="s">
        <v>951</v>
      </c>
      <c r="D177"/>
      <c r="E177"/>
      <c r="F177"/>
      <c r="G177"/>
      <c r="H177"/>
      <c r="K177" s="66"/>
      <c r="L177" s="66"/>
      <c r="M177" s="66"/>
      <c r="N177" s="66"/>
    </row>
    <row r="178" spans="1:14" outlineLevel="1">
      <c r="A178" s="24" t="s">
        <v>952</v>
      </c>
    </row>
    <row r="179" spans="1:14" outlineLevel="1">
      <c r="A179" s="24" t="s">
        <v>953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cols>
    <col min="1" max="1" width="10.6640625" style="24" customWidth="1"/>
    <col min="2" max="2" width="60.6640625" style="24" customWidth="1"/>
    <col min="3" max="4" width="40.6640625" style="24" customWidth="1"/>
    <col min="5" max="5" width="6.6640625" style="24" customWidth="1"/>
    <col min="6" max="6" width="40.6640625" style="24" customWidth="1"/>
    <col min="7" max="7" width="40.6640625" style="22" customWidth="1"/>
    <col min="8" max="16384" width="8.88671875" style="54"/>
  </cols>
  <sheetData>
    <row r="1" spans="1:7" ht="31.2">
      <c r="A1" s="134" t="s">
        <v>954</v>
      </c>
      <c r="B1" s="134"/>
      <c r="C1" s="22"/>
      <c r="D1" s="22"/>
      <c r="E1" s="22"/>
      <c r="F1" s="142" t="s">
        <v>1853</v>
      </c>
    </row>
    <row r="2" spans="1:7" ht="15" thickBot="1">
      <c r="A2" s="22"/>
      <c r="B2" s="22"/>
      <c r="C2" s="22"/>
      <c r="D2" s="22"/>
      <c r="E2" s="22"/>
      <c r="F2" s="22"/>
    </row>
    <row r="3" spans="1:7" ht="18.600000000000001" thickBot="1">
      <c r="A3" s="25"/>
      <c r="B3" s="26" t="s">
        <v>22</v>
      </c>
      <c r="C3" s="27" t="s">
        <v>23</v>
      </c>
      <c r="D3" s="25"/>
      <c r="E3" s="25"/>
      <c r="F3" s="25"/>
      <c r="G3" s="25"/>
    </row>
    <row r="4" spans="1:7" ht="15" thickBot="1"/>
    <row r="5" spans="1:7" ht="18.600000000000001" thickBot="1">
      <c r="A5" s="28"/>
      <c r="B5" s="77" t="s">
        <v>955</v>
      </c>
      <c r="C5" s="28"/>
      <c r="E5" s="30"/>
      <c r="F5" s="30"/>
    </row>
    <row r="6" spans="1:7" ht="15" thickBot="1">
      <c r="B6" s="78" t="s">
        <v>956</v>
      </c>
    </row>
    <row r="7" spans="1:7">
      <c r="B7" s="34"/>
    </row>
    <row r="8" spans="1:7" ht="36">
      <c r="A8" s="35" t="s">
        <v>32</v>
      </c>
      <c r="B8" s="35" t="s">
        <v>956</v>
      </c>
      <c r="C8" s="36"/>
      <c r="D8" s="36"/>
      <c r="E8" s="36"/>
      <c r="F8" s="36"/>
      <c r="G8" s="37"/>
    </row>
    <row r="9" spans="1:7" ht="15" customHeight="1">
      <c r="A9" s="43"/>
      <c r="B9" s="44" t="s">
        <v>770</v>
      </c>
      <c r="C9" s="43" t="s">
        <v>957</v>
      </c>
      <c r="D9" s="43"/>
      <c r="E9" s="45"/>
      <c r="F9" s="43"/>
      <c r="G9" s="46"/>
    </row>
    <row r="10" spans="1:7">
      <c r="A10" s="24" t="s">
        <v>958</v>
      </c>
      <c r="B10" s="24" t="s">
        <v>959</v>
      </c>
      <c r="C10" s="138" t="s">
        <v>34</v>
      </c>
    </row>
    <row r="11" spans="1:7" outlineLevel="1">
      <c r="A11" s="24" t="s">
        <v>960</v>
      </c>
      <c r="B11" s="39" t="s">
        <v>460</v>
      </c>
      <c r="C11" s="138"/>
    </row>
    <row r="12" spans="1:7" outlineLevel="1">
      <c r="A12" s="24" t="s">
        <v>961</v>
      </c>
      <c r="B12" s="39" t="s">
        <v>462</v>
      </c>
      <c r="C12" s="138"/>
    </row>
    <row r="13" spans="1:7" outlineLevel="1">
      <c r="A13" s="24" t="s">
        <v>962</v>
      </c>
      <c r="B13" s="39"/>
    </row>
    <row r="14" spans="1:7" outlineLevel="1">
      <c r="A14" s="24" t="s">
        <v>963</v>
      </c>
      <c r="B14" s="39"/>
    </row>
    <row r="15" spans="1:7" outlineLevel="1">
      <c r="A15" s="24" t="s">
        <v>964</v>
      </c>
      <c r="B15" s="39"/>
    </row>
    <row r="16" spans="1:7" outlineLevel="1">
      <c r="A16" s="24" t="s">
        <v>965</v>
      </c>
      <c r="B16" s="39"/>
    </row>
    <row r="17" spans="1:7" ht="15" customHeight="1">
      <c r="A17" s="43"/>
      <c r="B17" s="44" t="s">
        <v>966</v>
      </c>
      <c r="C17" s="43" t="s">
        <v>967</v>
      </c>
      <c r="D17" s="43"/>
      <c r="E17" s="45"/>
      <c r="F17" s="46"/>
      <c r="G17" s="46"/>
    </row>
    <row r="18" spans="1:7">
      <c r="A18" s="24" t="s">
        <v>968</v>
      </c>
      <c r="B18" s="24" t="s">
        <v>469</v>
      </c>
      <c r="C18" s="131" t="s">
        <v>34</v>
      </c>
    </row>
    <row r="19" spans="1:7" outlineLevel="1">
      <c r="A19" s="24" t="s">
        <v>969</v>
      </c>
      <c r="C19" s="131"/>
    </row>
    <row r="20" spans="1:7" outlineLevel="1">
      <c r="A20" s="24" t="s">
        <v>970</v>
      </c>
      <c r="C20" s="131"/>
    </row>
    <row r="21" spans="1:7" outlineLevel="1">
      <c r="A21" s="24" t="s">
        <v>971</v>
      </c>
      <c r="C21" s="131"/>
    </row>
    <row r="22" spans="1:7" outlineLevel="1">
      <c r="A22" s="24" t="s">
        <v>972</v>
      </c>
      <c r="C22" s="131"/>
    </row>
    <row r="23" spans="1:7" outlineLevel="1">
      <c r="A23" s="24" t="s">
        <v>973</v>
      </c>
      <c r="C23" s="131"/>
    </row>
    <row r="24" spans="1:7" outlineLevel="1">
      <c r="A24" s="24" t="s">
        <v>974</v>
      </c>
      <c r="C24" s="131"/>
    </row>
    <row r="25" spans="1:7" ht="15" customHeight="1">
      <c r="A25" s="43"/>
      <c r="B25" s="44" t="s">
        <v>975</v>
      </c>
      <c r="C25" s="43" t="s">
        <v>967</v>
      </c>
      <c r="D25" s="43"/>
      <c r="E25" s="45"/>
      <c r="F25" s="46"/>
      <c r="G25" s="46"/>
    </row>
    <row r="26" spans="1:7">
      <c r="A26" s="24" t="s">
        <v>976</v>
      </c>
      <c r="B26" s="73" t="s">
        <v>478</v>
      </c>
      <c r="C26" s="131">
        <f>SUM(C27:C53)</f>
        <v>0</v>
      </c>
      <c r="D26" s="73"/>
      <c r="F26" s="73"/>
      <c r="G26" s="24"/>
    </row>
    <row r="27" spans="1:7">
      <c r="A27" s="24" t="s">
        <v>977</v>
      </c>
      <c r="B27" s="24" t="s">
        <v>480</v>
      </c>
      <c r="C27" s="131" t="s">
        <v>34</v>
      </c>
      <c r="D27" s="73"/>
      <c r="F27" s="73"/>
      <c r="G27" s="24"/>
    </row>
    <row r="28" spans="1:7">
      <c r="A28" s="24" t="s">
        <v>978</v>
      </c>
      <c r="B28" s="24" t="s">
        <v>482</v>
      </c>
      <c r="C28" s="131" t="s">
        <v>34</v>
      </c>
      <c r="D28" s="73"/>
      <c r="F28" s="73"/>
      <c r="G28" s="24"/>
    </row>
    <row r="29" spans="1:7">
      <c r="A29" s="24" t="s">
        <v>979</v>
      </c>
      <c r="B29" s="24" t="s">
        <v>484</v>
      </c>
      <c r="C29" s="131" t="s">
        <v>34</v>
      </c>
      <c r="D29" s="73"/>
      <c r="F29" s="73"/>
      <c r="G29" s="24"/>
    </row>
    <row r="30" spans="1:7">
      <c r="A30" s="24" t="s">
        <v>980</v>
      </c>
      <c r="B30" s="24" t="s">
        <v>486</v>
      </c>
      <c r="C30" s="131" t="s">
        <v>34</v>
      </c>
      <c r="D30" s="73"/>
      <c r="F30" s="73"/>
      <c r="G30" s="24"/>
    </row>
    <row r="31" spans="1:7">
      <c r="A31" s="24" t="s">
        <v>981</v>
      </c>
      <c r="B31" s="24" t="s">
        <v>488</v>
      </c>
      <c r="C31" s="131" t="s">
        <v>34</v>
      </c>
      <c r="D31" s="73"/>
      <c r="F31" s="73"/>
      <c r="G31" s="24"/>
    </row>
    <row r="32" spans="1:7">
      <c r="A32" s="24" t="s">
        <v>982</v>
      </c>
      <c r="B32" s="24" t="s">
        <v>2391</v>
      </c>
      <c r="C32" s="131" t="s">
        <v>34</v>
      </c>
      <c r="D32" s="73"/>
      <c r="F32" s="73"/>
      <c r="G32" s="24"/>
    </row>
    <row r="33" spans="1:7">
      <c r="A33" s="24" t="s">
        <v>983</v>
      </c>
      <c r="B33" s="24" t="s">
        <v>491</v>
      </c>
      <c r="C33" s="131" t="s">
        <v>34</v>
      </c>
      <c r="D33" s="73"/>
      <c r="F33" s="73"/>
      <c r="G33" s="24"/>
    </row>
    <row r="34" spans="1:7">
      <c r="A34" s="24" t="s">
        <v>984</v>
      </c>
      <c r="B34" s="24" t="s">
        <v>493</v>
      </c>
      <c r="C34" s="131" t="s">
        <v>34</v>
      </c>
      <c r="D34" s="73"/>
      <c r="F34" s="73"/>
      <c r="G34" s="24"/>
    </row>
    <row r="35" spans="1:7">
      <c r="A35" s="24" t="s">
        <v>985</v>
      </c>
      <c r="B35" s="24" t="s">
        <v>495</v>
      </c>
      <c r="C35" s="131" t="s">
        <v>34</v>
      </c>
      <c r="D35" s="73"/>
      <c r="F35" s="73"/>
      <c r="G35" s="24"/>
    </row>
    <row r="36" spans="1:7">
      <c r="A36" s="24" t="s">
        <v>986</v>
      </c>
      <c r="B36" s="24" t="s">
        <v>497</v>
      </c>
      <c r="C36" s="131" t="s">
        <v>34</v>
      </c>
      <c r="D36" s="73"/>
      <c r="F36" s="73"/>
      <c r="G36" s="24"/>
    </row>
    <row r="37" spans="1:7">
      <c r="A37" s="24" t="s">
        <v>987</v>
      </c>
      <c r="B37" s="24" t="s">
        <v>499</v>
      </c>
      <c r="C37" s="131" t="s">
        <v>34</v>
      </c>
      <c r="D37" s="73"/>
      <c r="F37" s="73"/>
      <c r="G37" s="24"/>
    </row>
    <row r="38" spans="1:7">
      <c r="A38" s="24" t="s">
        <v>988</v>
      </c>
      <c r="B38" s="24" t="s">
        <v>501</v>
      </c>
      <c r="C38" s="131" t="s">
        <v>34</v>
      </c>
      <c r="D38" s="73"/>
      <c r="F38" s="73"/>
      <c r="G38" s="24"/>
    </row>
    <row r="39" spans="1:7">
      <c r="A39" s="24" t="s">
        <v>989</v>
      </c>
      <c r="B39" s="24" t="s">
        <v>503</v>
      </c>
      <c r="C39" s="131" t="s">
        <v>34</v>
      </c>
      <c r="D39" s="73"/>
      <c r="F39" s="73"/>
      <c r="G39" s="24"/>
    </row>
    <row r="40" spans="1:7">
      <c r="A40" s="24" t="s">
        <v>990</v>
      </c>
      <c r="B40" s="24" t="s">
        <v>505</v>
      </c>
      <c r="C40" s="131" t="s">
        <v>34</v>
      </c>
      <c r="D40" s="73"/>
      <c r="F40" s="73"/>
      <c r="G40" s="24"/>
    </row>
    <row r="41" spans="1:7">
      <c r="A41" s="24" t="s">
        <v>991</v>
      </c>
      <c r="B41" s="24" t="s">
        <v>507</v>
      </c>
      <c r="C41" s="131" t="s">
        <v>34</v>
      </c>
      <c r="D41" s="73"/>
      <c r="F41" s="73"/>
      <c r="G41" s="24"/>
    </row>
    <row r="42" spans="1:7">
      <c r="A42" s="24" t="s">
        <v>992</v>
      </c>
      <c r="B42" s="24" t="s">
        <v>3</v>
      </c>
      <c r="C42" s="131" t="s">
        <v>34</v>
      </c>
      <c r="D42" s="73"/>
      <c r="F42" s="73"/>
      <c r="G42" s="24"/>
    </row>
    <row r="43" spans="1:7">
      <c r="A43" s="24" t="s">
        <v>993</v>
      </c>
      <c r="B43" s="24" t="s">
        <v>510</v>
      </c>
      <c r="C43" s="131" t="s">
        <v>34</v>
      </c>
      <c r="D43" s="73"/>
      <c r="F43" s="73"/>
      <c r="G43" s="24"/>
    </row>
    <row r="44" spans="1:7">
      <c r="A44" s="24" t="s">
        <v>994</v>
      </c>
      <c r="B44" s="24" t="s">
        <v>512</v>
      </c>
      <c r="C44" s="131" t="s">
        <v>34</v>
      </c>
      <c r="D44" s="73"/>
      <c r="F44" s="73"/>
      <c r="G44" s="24"/>
    </row>
    <row r="45" spans="1:7">
      <c r="A45" s="24" t="s">
        <v>995</v>
      </c>
      <c r="B45" s="24" t="s">
        <v>514</v>
      </c>
      <c r="C45" s="131" t="s">
        <v>34</v>
      </c>
      <c r="D45" s="73"/>
      <c r="F45" s="73"/>
      <c r="G45" s="24"/>
    </row>
    <row r="46" spans="1:7">
      <c r="A46" s="24" t="s">
        <v>996</v>
      </c>
      <c r="B46" s="24" t="s">
        <v>516</v>
      </c>
      <c r="C46" s="131" t="s">
        <v>34</v>
      </c>
      <c r="D46" s="73"/>
      <c r="F46" s="73"/>
      <c r="G46" s="24"/>
    </row>
    <row r="47" spans="1:7">
      <c r="A47" s="24" t="s">
        <v>997</v>
      </c>
      <c r="B47" s="24" t="s">
        <v>518</v>
      </c>
      <c r="C47" s="131" t="s">
        <v>34</v>
      </c>
      <c r="D47" s="73"/>
      <c r="F47" s="73"/>
      <c r="G47" s="24"/>
    </row>
    <row r="48" spans="1:7">
      <c r="A48" s="24" t="s">
        <v>998</v>
      </c>
      <c r="B48" s="24" t="s">
        <v>520</v>
      </c>
      <c r="C48" s="131" t="s">
        <v>34</v>
      </c>
      <c r="D48" s="73"/>
      <c r="F48" s="73"/>
      <c r="G48" s="24"/>
    </row>
    <row r="49" spans="1:7">
      <c r="A49" s="24" t="s">
        <v>999</v>
      </c>
      <c r="B49" s="24" t="s">
        <v>522</v>
      </c>
      <c r="C49" s="131" t="s">
        <v>34</v>
      </c>
      <c r="D49" s="73"/>
      <c r="F49" s="73"/>
      <c r="G49" s="24"/>
    </row>
    <row r="50" spans="1:7">
      <c r="A50" s="24" t="s">
        <v>1000</v>
      </c>
      <c r="B50" s="24" t="s">
        <v>524</v>
      </c>
      <c r="C50" s="131" t="s">
        <v>34</v>
      </c>
      <c r="D50" s="73"/>
      <c r="F50" s="73"/>
      <c r="G50" s="24"/>
    </row>
    <row r="51" spans="1:7">
      <c r="A51" s="24" t="s">
        <v>1001</v>
      </c>
      <c r="B51" s="24" t="s">
        <v>526</v>
      </c>
      <c r="C51" s="131" t="s">
        <v>34</v>
      </c>
      <c r="D51" s="73"/>
      <c r="F51" s="73"/>
      <c r="G51" s="24"/>
    </row>
    <row r="52" spans="1:7">
      <c r="A52" s="24" t="s">
        <v>1002</v>
      </c>
      <c r="B52" s="24" t="s">
        <v>528</v>
      </c>
      <c r="C52" s="131" t="s">
        <v>34</v>
      </c>
      <c r="D52" s="73"/>
      <c r="F52" s="73"/>
      <c r="G52" s="24"/>
    </row>
    <row r="53" spans="1:7">
      <c r="A53" s="24" t="s">
        <v>1003</v>
      </c>
      <c r="B53" s="24" t="s">
        <v>6</v>
      </c>
      <c r="C53" s="131" t="s">
        <v>34</v>
      </c>
      <c r="D53" s="73"/>
      <c r="F53" s="73"/>
      <c r="G53" s="24"/>
    </row>
    <row r="54" spans="1:7">
      <c r="A54" s="216" t="s">
        <v>1004</v>
      </c>
      <c r="B54" s="73" t="s">
        <v>269</v>
      </c>
      <c r="C54" s="133">
        <f>SUM(C55:C57)</f>
        <v>0</v>
      </c>
      <c r="D54" s="73"/>
      <c r="F54" s="73"/>
      <c r="G54" s="24"/>
    </row>
    <row r="55" spans="1:7">
      <c r="A55" s="216" t="s">
        <v>1005</v>
      </c>
      <c r="B55" s="24" t="s">
        <v>534</v>
      </c>
      <c r="C55" s="131" t="s">
        <v>34</v>
      </c>
      <c r="D55" s="73"/>
      <c r="F55" s="73"/>
      <c r="G55" s="24"/>
    </row>
    <row r="56" spans="1:7">
      <c r="A56" s="216" t="s">
        <v>1006</v>
      </c>
      <c r="B56" s="24" t="s">
        <v>536</v>
      </c>
      <c r="C56" s="131" t="s">
        <v>34</v>
      </c>
      <c r="D56" s="73"/>
      <c r="F56" s="73"/>
      <c r="G56" s="24"/>
    </row>
    <row r="57" spans="1:7">
      <c r="A57" s="216" t="s">
        <v>1007</v>
      </c>
      <c r="B57" s="24" t="s">
        <v>2</v>
      </c>
      <c r="C57" s="131" t="s">
        <v>34</v>
      </c>
      <c r="D57" s="73"/>
      <c r="F57" s="73"/>
      <c r="G57" s="24"/>
    </row>
    <row r="58" spans="1:7">
      <c r="A58" s="216" t="s">
        <v>1008</v>
      </c>
      <c r="B58" s="73" t="s">
        <v>97</v>
      </c>
      <c r="C58" s="133">
        <f>SUM(C59:C69)</f>
        <v>0</v>
      </c>
      <c r="D58" s="73"/>
      <c r="F58" s="73"/>
      <c r="G58" s="24"/>
    </row>
    <row r="59" spans="1:7">
      <c r="A59" s="216" t="s">
        <v>1009</v>
      </c>
      <c r="B59" s="41" t="s">
        <v>271</v>
      </c>
      <c r="C59" s="131" t="s">
        <v>34</v>
      </c>
      <c r="D59" s="73"/>
      <c r="F59" s="73"/>
      <c r="G59" s="24"/>
    </row>
    <row r="60" spans="1:7">
      <c r="A60" s="216" t="s">
        <v>1010</v>
      </c>
      <c r="B60" s="216" t="s">
        <v>531</v>
      </c>
      <c r="C60" s="131" t="s">
        <v>34</v>
      </c>
      <c r="D60" s="73"/>
      <c r="E60" s="216"/>
      <c r="F60" s="73"/>
      <c r="G60" s="216"/>
    </row>
    <row r="61" spans="1:7">
      <c r="A61" s="216" t="s">
        <v>1011</v>
      </c>
      <c r="B61" s="41" t="s">
        <v>273</v>
      </c>
      <c r="C61" s="131" t="s">
        <v>34</v>
      </c>
      <c r="D61" s="73"/>
      <c r="F61" s="73"/>
      <c r="G61" s="24"/>
    </row>
    <row r="62" spans="1:7">
      <c r="A62" s="216" t="s">
        <v>1012</v>
      </c>
      <c r="B62" s="41" t="s">
        <v>275</v>
      </c>
      <c r="C62" s="131" t="s">
        <v>34</v>
      </c>
      <c r="D62" s="73"/>
      <c r="F62" s="73"/>
      <c r="G62" s="24"/>
    </row>
    <row r="63" spans="1:7">
      <c r="A63" s="216" t="s">
        <v>1013</v>
      </c>
      <c r="B63" s="41" t="s">
        <v>12</v>
      </c>
      <c r="C63" s="131" t="s">
        <v>34</v>
      </c>
      <c r="D63" s="73"/>
      <c r="F63" s="73"/>
      <c r="G63" s="24"/>
    </row>
    <row r="64" spans="1:7">
      <c r="A64" s="216" t="s">
        <v>1014</v>
      </c>
      <c r="B64" s="41" t="s">
        <v>278</v>
      </c>
      <c r="C64" s="131" t="s">
        <v>34</v>
      </c>
      <c r="D64" s="73"/>
      <c r="F64" s="73"/>
      <c r="G64" s="24"/>
    </row>
    <row r="65" spans="1:7">
      <c r="A65" s="216" t="s">
        <v>1015</v>
      </c>
      <c r="B65" s="41" t="s">
        <v>280</v>
      </c>
      <c r="C65" s="131" t="s">
        <v>34</v>
      </c>
      <c r="D65" s="73"/>
      <c r="F65" s="73"/>
      <c r="G65" s="24"/>
    </row>
    <row r="66" spans="1:7">
      <c r="A66" s="216" t="s">
        <v>1016</v>
      </c>
      <c r="B66" s="41" t="s">
        <v>282</v>
      </c>
      <c r="C66" s="131" t="s">
        <v>34</v>
      </c>
      <c r="D66" s="73"/>
      <c r="F66" s="73"/>
      <c r="G66" s="24"/>
    </row>
    <row r="67" spans="1:7">
      <c r="A67" s="216" t="s">
        <v>1017</v>
      </c>
      <c r="B67" s="41" t="s">
        <v>284</v>
      </c>
      <c r="C67" s="131" t="s">
        <v>34</v>
      </c>
      <c r="D67" s="73"/>
      <c r="F67" s="73"/>
      <c r="G67" s="24"/>
    </row>
    <row r="68" spans="1:7">
      <c r="A68" s="216" t="s">
        <v>1018</v>
      </c>
      <c r="B68" s="41" t="s">
        <v>286</v>
      </c>
      <c r="C68" s="131" t="s">
        <v>34</v>
      </c>
      <c r="D68" s="73"/>
      <c r="F68" s="73"/>
      <c r="G68" s="24"/>
    </row>
    <row r="69" spans="1:7">
      <c r="A69" s="216" t="s">
        <v>1019</v>
      </c>
      <c r="B69" s="41" t="s">
        <v>97</v>
      </c>
      <c r="C69" s="131" t="s">
        <v>34</v>
      </c>
      <c r="D69" s="73"/>
      <c r="F69" s="73"/>
      <c r="G69" s="24"/>
    </row>
    <row r="70" spans="1:7" outlineLevel="1">
      <c r="A70" s="24" t="s">
        <v>1020</v>
      </c>
      <c r="B70" s="53" t="s">
        <v>101</v>
      </c>
      <c r="C70" s="131"/>
      <c r="G70" s="24"/>
    </row>
    <row r="71" spans="1:7" outlineLevel="1">
      <c r="A71" s="24" t="s">
        <v>1021</v>
      </c>
      <c r="B71" s="53" t="s">
        <v>101</v>
      </c>
      <c r="C71" s="131"/>
      <c r="G71" s="24"/>
    </row>
    <row r="72" spans="1:7" outlineLevel="1">
      <c r="A72" s="24" t="s">
        <v>1022</v>
      </c>
      <c r="B72" s="53" t="s">
        <v>101</v>
      </c>
      <c r="C72" s="131"/>
      <c r="G72" s="24"/>
    </row>
    <row r="73" spans="1:7" outlineLevel="1">
      <c r="A73" s="24" t="s">
        <v>1023</v>
      </c>
      <c r="B73" s="53" t="s">
        <v>101</v>
      </c>
      <c r="C73" s="131"/>
      <c r="G73" s="24"/>
    </row>
    <row r="74" spans="1:7" outlineLevel="1">
      <c r="A74" s="24" t="s">
        <v>1024</v>
      </c>
      <c r="B74" s="53" t="s">
        <v>101</v>
      </c>
      <c r="C74" s="131"/>
      <c r="G74" s="24"/>
    </row>
    <row r="75" spans="1:7" outlineLevel="1">
      <c r="A75" s="24" t="s">
        <v>1025</v>
      </c>
      <c r="B75" s="53" t="s">
        <v>101</v>
      </c>
      <c r="C75" s="131"/>
      <c r="G75" s="24"/>
    </row>
    <row r="76" spans="1:7" outlineLevel="1">
      <c r="A76" s="24" t="s">
        <v>1026</v>
      </c>
      <c r="B76" s="53" t="s">
        <v>101</v>
      </c>
      <c r="C76" s="131"/>
      <c r="G76" s="24"/>
    </row>
    <row r="77" spans="1:7" outlineLevel="1">
      <c r="A77" s="24" t="s">
        <v>1027</v>
      </c>
      <c r="B77" s="53" t="s">
        <v>101</v>
      </c>
      <c r="C77" s="131"/>
      <c r="G77" s="24"/>
    </row>
    <row r="78" spans="1:7" outlineLevel="1">
      <c r="A78" s="24" t="s">
        <v>1028</v>
      </c>
      <c r="B78" s="53" t="s">
        <v>101</v>
      </c>
      <c r="C78" s="131"/>
      <c r="G78" s="24"/>
    </row>
    <row r="79" spans="1:7" outlineLevel="1">
      <c r="A79" s="24" t="s">
        <v>1029</v>
      </c>
      <c r="B79" s="53" t="s">
        <v>101</v>
      </c>
      <c r="C79" s="131"/>
      <c r="G79" s="24"/>
    </row>
    <row r="80" spans="1:7" ht="15" customHeight="1">
      <c r="A80" s="43"/>
      <c r="B80" s="44" t="s">
        <v>1030</v>
      </c>
      <c r="C80" s="43" t="s">
        <v>967</v>
      </c>
      <c r="D80" s="43"/>
      <c r="E80" s="45"/>
      <c r="F80" s="46"/>
      <c r="G80" s="46"/>
    </row>
    <row r="81" spans="1:7">
      <c r="A81" s="24" t="s">
        <v>1031</v>
      </c>
      <c r="B81" s="24" t="s">
        <v>592</v>
      </c>
      <c r="C81" s="131" t="s">
        <v>34</v>
      </c>
      <c r="E81" s="22"/>
    </row>
    <row r="82" spans="1:7">
      <c r="A82" s="24" t="s">
        <v>1032</v>
      </c>
      <c r="B82" s="24" t="s">
        <v>594</v>
      </c>
      <c r="C82" s="131" t="s">
        <v>34</v>
      </c>
      <c r="E82" s="22"/>
    </row>
    <row r="83" spans="1:7">
      <c r="A83" s="24" t="s">
        <v>1033</v>
      </c>
      <c r="B83" s="24" t="s">
        <v>97</v>
      </c>
      <c r="C83" s="131" t="s">
        <v>34</v>
      </c>
      <c r="E83" s="22"/>
    </row>
    <row r="84" spans="1:7" outlineLevel="1">
      <c r="A84" s="24" t="s">
        <v>1034</v>
      </c>
      <c r="C84" s="131"/>
      <c r="E84" s="22"/>
    </row>
    <row r="85" spans="1:7" outlineLevel="1">
      <c r="A85" s="24" t="s">
        <v>1035</v>
      </c>
      <c r="C85" s="131"/>
      <c r="E85" s="22"/>
    </row>
    <row r="86" spans="1:7" outlineLevel="1">
      <c r="A86" s="24" t="s">
        <v>1036</v>
      </c>
      <c r="C86" s="131"/>
      <c r="E86" s="22"/>
    </row>
    <row r="87" spans="1:7" outlineLevel="1">
      <c r="A87" s="24" t="s">
        <v>1037</v>
      </c>
      <c r="C87" s="131"/>
      <c r="E87" s="22"/>
    </row>
    <row r="88" spans="1:7" outlineLevel="1">
      <c r="A88" s="24" t="s">
        <v>1038</v>
      </c>
      <c r="C88" s="131"/>
      <c r="E88" s="22"/>
    </row>
    <row r="89" spans="1:7" outlineLevel="1">
      <c r="A89" s="24" t="s">
        <v>1039</v>
      </c>
      <c r="C89" s="131"/>
      <c r="E89" s="22"/>
    </row>
    <row r="90" spans="1:7" ht="15" customHeight="1">
      <c r="A90" s="43"/>
      <c r="B90" s="44" t="s">
        <v>1040</v>
      </c>
      <c r="C90" s="43" t="s">
        <v>967</v>
      </c>
      <c r="D90" s="43"/>
      <c r="E90" s="45"/>
      <c r="F90" s="46"/>
      <c r="G90" s="46"/>
    </row>
    <row r="91" spans="1:7">
      <c r="A91" s="24" t="s">
        <v>1041</v>
      </c>
      <c r="B91" s="24" t="s">
        <v>604</v>
      </c>
      <c r="C91" s="131" t="s">
        <v>34</v>
      </c>
      <c r="E91" s="22"/>
    </row>
    <row r="92" spans="1:7">
      <c r="A92" s="24" t="s">
        <v>1042</v>
      </c>
      <c r="B92" s="24" t="s">
        <v>606</v>
      </c>
      <c r="C92" s="131" t="s">
        <v>34</v>
      </c>
      <c r="E92" s="22"/>
    </row>
    <row r="93" spans="1:7">
      <c r="A93" s="24" t="s">
        <v>1043</v>
      </c>
      <c r="B93" s="24" t="s">
        <v>97</v>
      </c>
      <c r="C93" s="131" t="s">
        <v>34</v>
      </c>
      <c r="E93" s="22"/>
    </row>
    <row r="94" spans="1:7" outlineLevel="1">
      <c r="A94" s="24" t="s">
        <v>1044</v>
      </c>
      <c r="C94" s="131"/>
      <c r="E94" s="22"/>
    </row>
    <row r="95" spans="1:7" outlineLevel="1">
      <c r="A95" s="24" t="s">
        <v>1045</v>
      </c>
      <c r="C95" s="131"/>
      <c r="E95" s="22"/>
    </row>
    <row r="96" spans="1:7" outlineLevel="1">
      <c r="A96" s="24" t="s">
        <v>1046</v>
      </c>
      <c r="C96" s="131"/>
      <c r="E96" s="22"/>
    </row>
    <row r="97" spans="1:7" outlineLevel="1">
      <c r="A97" s="24" t="s">
        <v>1047</v>
      </c>
      <c r="C97" s="131"/>
      <c r="E97" s="22"/>
    </row>
    <row r="98" spans="1:7" outlineLevel="1">
      <c r="A98" s="24" t="s">
        <v>1048</v>
      </c>
      <c r="C98" s="131"/>
      <c r="E98" s="22"/>
    </row>
    <row r="99" spans="1:7" outlineLevel="1">
      <c r="A99" s="24" t="s">
        <v>1049</v>
      </c>
      <c r="C99" s="131"/>
      <c r="E99" s="22"/>
    </row>
    <row r="100" spans="1:7" ht="15" customHeight="1">
      <c r="A100" s="43"/>
      <c r="B100" s="44" t="s">
        <v>1050</v>
      </c>
      <c r="C100" s="43" t="s">
        <v>967</v>
      </c>
      <c r="D100" s="43"/>
      <c r="E100" s="45"/>
      <c r="F100" s="46"/>
      <c r="G100" s="46"/>
    </row>
    <row r="101" spans="1:7">
      <c r="A101" s="24" t="s">
        <v>1051</v>
      </c>
      <c r="B101" s="20" t="s">
        <v>616</v>
      </c>
      <c r="C101" s="131" t="s">
        <v>34</v>
      </c>
      <c r="E101" s="22"/>
    </row>
    <row r="102" spans="1:7">
      <c r="A102" s="24" t="s">
        <v>1052</v>
      </c>
      <c r="B102" s="20" t="s">
        <v>618</v>
      </c>
      <c r="C102" s="131" t="s">
        <v>34</v>
      </c>
      <c r="E102" s="22"/>
    </row>
    <row r="103" spans="1:7">
      <c r="A103" s="24" t="s">
        <v>1053</v>
      </c>
      <c r="B103" s="20" t="s">
        <v>620</v>
      </c>
      <c r="C103" s="131" t="s">
        <v>34</v>
      </c>
    </row>
    <row r="104" spans="1:7">
      <c r="A104" s="24" t="s">
        <v>1054</v>
      </c>
      <c r="B104" s="20" t="s">
        <v>622</v>
      </c>
      <c r="C104" s="131" t="s">
        <v>34</v>
      </c>
    </row>
    <row r="105" spans="1:7">
      <c r="A105" s="24" t="s">
        <v>1055</v>
      </c>
      <c r="B105" s="20" t="s">
        <v>624</v>
      </c>
      <c r="C105" s="131" t="s">
        <v>34</v>
      </c>
    </row>
    <row r="106" spans="1:7" outlineLevel="1">
      <c r="A106" s="24" t="s">
        <v>1056</v>
      </c>
      <c r="B106" s="20"/>
      <c r="C106" s="131"/>
    </row>
    <row r="107" spans="1:7" outlineLevel="1">
      <c r="A107" s="24" t="s">
        <v>1057</v>
      </c>
      <c r="B107" s="20"/>
      <c r="C107" s="131"/>
    </row>
    <row r="108" spans="1:7" outlineLevel="1">
      <c r="A108" s="24" t="s">
        <v>1058</v>
      </c>
      <c r="B108" s="20"/>
      <c r="C108" s="131"/>
    </row>
    <row r="109" spans="1:7" outlineLevel="1">
      <c r="A109" s="24" t="s">
        <v>1059</v>
      </c>
      <c r="B109" s="20"/>
      <c r="C109" s="131"/>
    </row>
    <row r="110" spans="1:7" ht="15" customHeight="1">
      <c r="A110" s="43"/>
      <c r="B110" s="44" t="s">
        <v>1060</v>
      </c>
      <c r="C110" s="43" t="s">
        <v>967</v>
      </c>
      <c r="D110" s="43"/>
      <c r="E110" s="45"/>
      <c r="F110" s="46"/>
      <c r="G110" s="46"/>
    </row>
    <row r="111" spans="1:7">
      <c r="A111" s="24" t="s">
        <v>1061</v>
      </c>
      <c r="B111" s="24" t="s">
        <v>631</v>
      </c>
      <c r="C111" s="131" t="s">
        <v>34</v>
      </c>
      <c r="E111" s="22"/>
    </row>
    <row r="112" spans="1:7" outlineLevel="1">
      <c r="A112" s="24" t="s">
        <v>1062</v>
      </c>
      <c r="C112" s="131"/>
      <c r="E112" s="22"/>
    </row>
    <row r="113" spans="1:7" outlineLevel="1">
      <c r="A113" s="24" t="s">
        <v>1063</v>
      </c>
      <c r="C113" s="131"/>
      <c r="E113" s="22"/>
    </row>
    <row r="114" spans="1:7" outlineLevel="1">
      <c r="A114" s="24" t="s">
        <v>1064</v>
      </c>
      <c r="C114" s="131"/>
      <c r="E114" s="22"/>
    </row>
    <row r="115" spans="1:7" outlineLevel="1">
      <c r="A115" s="24" t="s">
        <v>1065</v>
      </c>
      <c r="C115" s="131"/>
      <c r="E115" s="22"/>
    </row>
    <row r="116" spans="1:7" ht="15" customHeight="1">
      <c r="A116" s="43"/>
      <c r="B116" s="44" t="s">
        <v>1066</v>
      </c>
      <c r="C116" s="43" t="s">
        <v>637</v>
      </c>
      <c r="D116" s="43" t="s">
        <v>638</v>
      </c>
      <c r="E116" s="45"/>
      <c r="F116" s="43" t="s">
        <v>967</v>
      </c>
      <c r="G116" s="43" t="s">
        <v>639</v>
      </c>
    </row>
    <row r="117" spans="1:7">
      <c r="A117" s="24" t="s">
        <v>1067</v>
      </c>
      <c r="B117" s="41" t="s">
        <v>641</v>
      </c>
      <c r="C117" s="137" t="s">
        <v>34</v>
      </c>
      <c r="D117" s="38"/>
      <c r="E117" s="38"/>
      <c r="F117" s="57"/>
      <c r="G117" s="57"/>
    </row>
    <row r="118" spans="1:7">
      <c r="A118" s="38"/>
      <c r="B118" s="74"/>
      <c r="C118" s="38"/>
      <c r="D118" s="38"/>
      <c r="E118" s="38"/>
      <c r="F118" s="57"/>
      <c r="G118" s="57"/>
    </row>
    <row r="119" spans="1:7">
      <c r="B119" s="41" t="s">
        <v>642</v>
      </c>
      <c r="C119" s="38"/>
      <c r="D119" s="38"/>
      <c r="E119" s="38"/>
      <c r="F119" s="57"/>
      <c r="G119" s="57"/>
    </row>
    <row r="120" spans="1:7">
      <c r="A120" s="24" t="s">
        <v>1068</v>
      </c>
      <c r="B120" s="41" t="s">
        <v>559</v>
      </c>
      <c r="C120" s="137" t="s">
        <v>34</v>
      </c>
      <c r="D120" s="138" t="s">
        <v>34</v>
      </c>
      <c r="E120" s="38"/>
      <c r="F120" s="146" t="str">
        <f t="shared" ref="F120:F143" si="0">IF($C$144=0,"",IF(C120="[for completion]","",C120/$C$144))</f>
        <v/>
      </c>
      <c r="G120" s="146" t="str">
        <f t="shared" ref="G120:G143" si="1">IF($D$144=0,"",IF(D120="[for completion]","",D120/$D$144))</f>
        <v/>
      </c>
    </row>
    <row r="121" spans="1:7">
      <c r="A121" s="24" t="s">
        <v>1069</v>
      </c>
      <c r="B121" s="41" t="s">
        <v>559</v>
      </c>
      <c r="C121" s="137" t="s">
        <v>34</v>
      </c>
      <c r="D121" s="138" t="s">
        <v>34</v>
      </c>
      <c r="E121" s="38"/>
      <c r="F121" s="146" t="str">
        <f t="shared" si="0"/>
        <v/>
      </c>
      <c r="G121" s="146" t="str">
        <f t="shared" si="1"/>
        <v/>
      </c>
    </row>
    <row r="122" spans="1:7">
      <c r="A122" s="24" t="s">
        <v>1070</v>
      </c>
      <c r="B122" s="41" t="s">
        <v>559</v>
      </c>
      <c r="C122" s="137" t="s">
        <v>34</v>
      </c>
      <c r="D122" s="138" t="s">
        <v>34</v>
      </c>
      <c r="E122" s="38"/>
      <c r="F122" s="146" t="str">
        <f t="shared" si="0"/>
        <v/>
      </c>
      <c r="G122" s="146" t="str">
        <f t="shared" si="1"/>
        <v/>
      </c>
    </row>
    <row r="123" spans="1:7">
      <c r="A123" s="24" t="s">
        <v>1071</v>
      </c>
      <c r="B123" s="41" t="s">
        <v>559</v>
      </c>
      <c r="C123" s="137" t="s">
        <v>34</v>
      </c>
      <c r="D123" s="138" t="s">
        <v>34</v>
      </c>
      <c r="E123" s="38"/>
      <c r="F123" s="146" t="str">
        <f t="shared" si="0"/>
        <v/>
      </c>
      <c r="G123" s="146" t="str">
        <f t="shared" si="1"/>
        <v/>
      </c>
    </row>
    <row r="124" spans="1:7">
      <c r="A124" s="24" t="s">
        <v>1072</v>
      </c>
      <c r="B124" s="41" t="s">
        <v>559</v>
      </c>
      <c r="C124" s="137" t="s">
        <v>34</v>
      </c>
      <c r="D124" s="138" t="s">
        <v>34</v>
      </c>
      <c r="E124" s="38"/>
      <c r="F124" s="146" t="str">
        <f t="shared" si="0"/>
        <v/>
      </c>
      <c r="G124" s="146" t="str">
        <f t="shared" si="1"/>
        <v/>
      </c>
    </row>
    <row r="125" spans="1:7">
      <c r="A125" s="24" t="s">
        <v>1073</v>
      </c>
      <c r="B125" s="41" t="s">
        <v>559</v>
      </c>
      <c r="C125" s="137" t="s">
        <v>34</v>
      </c>
      <c r="D125" s="138" t="s">
        <v>34</v>
      </c>
      <c r="E125" s="38"/>
      <c r="F125" s="146" t="str">
        <f t="shared" si="0"/>
        <v/>
      </c>
      <c r="G125" s="146" t="str">
        <f t="shared" si="1"/>
        <v/>
      </c>
    </row>
    <row r="126" spans="1:7">
      <c r="A126" s="24" t="s">
        <v>1074</v>
      </c>
      <c r="B126" s="41" t="s">
        <v>559</v>
      </c>
      <c r="C126" s="137" t="s">
        <v>34</v>
      </c>
      <c r="D126" s="138" t="s">
        <v>34</v>
      </c>
      <c r="E126" s="38"/>
      <c r="F126" s="146" t="str">
        <f t="shared" si="0"/>
        <v/>
      </c>
      <c r="G126" s="146" t="str">
        <f t="shared" si="1"/>
        <v/>
      </c>
    </row>
    <row r="127" spans="1:7">
      <c r="A127" s="24" t="s">
        <v>1075</v>
      </c>
      <c r="B127" s="41" t="s">
        <v>559</v>
      </c>
      <c r="C127" s="137" t="s">
        <v>34</v>
      </c>
      <c r="D127" s="138" t="s">
        <v>34</v>
      </c>
      <c r="E127" s="38"/>
      <c r="F127" s="146" t="str">
        <f t="shared" si="0"/>
        <v/>
      </c>
      <c r="G127" s="146" t="str">
        <f t="shared" si="1"/>
        <v/>
      </c>
    </row>
    <row r="128" spans="1:7">
      <c r="A128" s="24" t="s">
        <v>1076</v>
      </c>
      <c r="B128" s="41" t="s">
        <v>559</v>
      </c>
      <c r="C128" s="137" t="s">
        <v>34</v>
      </c>
      <c r="D128" s="138" t="s">
        <v>34</v>
      </c>
      <c r="E128" s="38"/>
      <c r="F128" s="146" t="str">
        <f t="shared" si="0"/>
        <v/>
      </c>
      <c r="G128" s="146" t="str">
        <f t="shared" si="1"/>
        <v/>
      </c>
    </row>
    <row r="129" spans="1:7">
      <c r="A129" s="24" t="s">
        <v>1077</v>
      </c>
      <c r="B129" s="41" t="s">
        <v>559</v>
      </c>
      <c r="C129" s="137" t="s">
        <v>34</v>
      </c>
      <c r="D129" s="138" t="s">
        <v>34</v>
      </c>
      <c r="E129" s="41"/>
      <c r="F129" s="146" t="str">
        <f t="shared" si="0"/>
        <v/>
      </c>
      <c r="G129" s="146" t="str">
        <f t="shared" si="1"/>
        <v/>
      </c>
    </row>
    <row r="130" spans="1:7">
      <c r="A130" s="24" t="s">
        <v>1078</v>
      </c>
      <c r="B130" s="41" t="s">
        <v>559</v>
      </c>
      <c r="C130" s="137" t="s">
        <v>34</v>
      </c>
      <c r="D130" s="138" t="s">
        <v>34</v>
      </c>
      <c r="E130" s="41"/>
      <c r="F130" s="146" t="str">
        <f t="shared" si="0"/>
        <v/>
      </c>
      <c r="G130" s="146" t="str">
        <f t="shared" si="1"/>
        <v/>
      </c>
    </row>
    <row r="131" spans="1:7">
      <c r="A131" s="24" t="s">
        <v>1079</v>
      </c>
      <c r="B131" s="41" t="s">
        <v>559</v>
      </c>
      <c r="C131" s="137" t="s">
        <v>34</v>
      </c>
      <c r="D131" s="138" t="s">
        <v>34</v>
      </c>
      <c r="E131" s="41"/>
      <c r="F131" s="146" t="str">
        <f t="shared" si="0"/>
        <v/>
      </c>
      <c r="G131" s="146" t="str">
        <f t="shared" si="1"/>
        <v/>
      </c>
    </row>
    <row r="132" spans="1:7">
      <c r="A132" s="24" t="s">
        <v>1080</v>
      </c>
      <c r="B132" s="41" t="s">
        <v>559</v>
      </c>
      <c r="C132" s="137" t="s">
        <v>34</v>
      </c>
      <c r="D132" s="138" t="s">
        <v>34</v>
      </c>
      <c r="E132" s="41"/>
      <c r="F132" s="146" t="str">
        <f t="shared" si="0"/>
        <v/>
      </c>
      <c r="G132" s="146" t="str">
        <f t="shared" si="1"/>
        <v/>
      </c>
    </row>
    <row r="133" spans="1:7">
      <c r="A133" s="24" t="s">
        <v>1081</v>
      </c>
      <c r="B133" s="41" t="s">
        <v>559</v>
      </c>
      <c r="C133" s="137" t="s">
        <v>34</v>
      </c>
      <c r="D133" s="138" t="s">
        <v>34</v>
      </c>
      <c r="E133" s="41"/>
      <c r="F133" s="146" t="str">
        <f t="shared" si="0"/>
        <v/>
      </c>
      <c r="G133" s="146" t="str">
        <f t="shared" si="1"/>
        <v/>
      </c>
    </row>
    <row r="134" spans="1:7">
      <c r="A134" s="24" t="s">
        <v>1082</v>
      </c>
      <c r="B134" s="41" t="s">
        <v>559</v>
      </c>
      <c r="C134" s="137" t="s">
        <v>34</v>
      </c>
      <c r="D134" s="138" t="s">
        <v>34</v>
      </c>
      <c r="E134" s="41"/>
      <c r="F134" s="146" t="str">
        <f t="shared" si="0"/>
        <v/>
      </c>
      <c r="G134" s="146" t="str">
        <f t="shared" si="1"/>
        <v/>
      </c>
    </row>
    <row r="135" spans="1:7">
      <c r="A135" s="24" t="s">
        <v>1083</v>
      </c>
      <c r="B135" s="41" t="s">
        <v>559</v>
      </c>
      <c r="C135" s="137" t="s">
        <v>34</v>
      </c>
      <c r="D135" s="138" t="s">
        <v>34</v>
      </c>
      <c r="F135" s="146" t="str">
        <f t="shared" si="0"/>
        <v/>
      </c>
      <c r="G135" s="146" t="str">
        <f t="shared" si="1"/>
        <v/>
      </c>
    </row>
    <row r="136" spans="1:7">
      <c r="A136" s="24" t="s">
        <v>1084</v>
      </c>
      <c r="B136" s="41" t="s">
        <v>559</v>
      </c>
      <c r="C136" s="137" t="s">
        <v>34</v>
      </c>
      <c r="D136" s="138" t="s">
        <v>34</v>
      </c>
      <c r="E136" s="61"/>
      <c r="F136" s="146" t="str">
        <f t="shared" si="0"/>
        <v/>
      </c>
      <c r="G136" s="146" t="str">
        <f t="shared" si="1"/>
        <v/>
      </c>
    </row>
    <row r="137" spans="1:7">
      <c r="A137" s="24" t="s">
        <v>1085</v>
      </c>
      <c r="B137" s="41" t="s">
        <v>559</v>
      </c>
      <c r="C137" s="137" t="s">
        <v>34</v>
      </c>
      <c r="D137" s="138" t="s">
        <v>34</v>
      </c>
      <c r="E137" s="61"/>
      <c r="F137" s="146" t="str">
        <f t="shared" si="0"/>
        <v/>
      </c>
      <c r="G137" s="146" t="str">
        <f t="shared" si="1"/>
        <v/>
      </c>
    </row>
    <row r="138" spans="1:7">
      <c r="A138" s="24" t="s">
        <v>1086</v>
      </c>
      <c r="B138" s="41" t="s">
        <v>559</v>
      </c>
      <c r="C138" s="137" t="s">
        <v>34</v>
      </c>
      <c r="D138" s="138" t="s">
        <v>34</v>
      </c>
      <c r="E138" s="61"/>
      <c r="F138" s="146" t="str">
        <f t="shared" si="0"/>
        <v/>
      </c>
      <c r="G138" s="146" t="str">
        <f t="shared" si="1"/>
        <v/>
      </c>
    </row>
    <row r="139" spans="1:7">
      <c r="A139" s="24" t="s">
        <v>1087</v>
      </c>
      <c r="B139" s="41" t="s">
        <v>559</v>
      </c>
      <c r="C139" s="137" t="s">
        <v>34</v>
      </c>
      <c r="D139" s="138" t="s">
        <v>34</v>
      </c>
      <c r="E139" s="61"/>
      <c r="F139" s="146" t="str">
        <f t="shared" si="0"/>
        <v/>
      </c>
      <c r="G139" s="146" t="str">
        <f t="shared" si="1"/>
        <v/>
      </c>
    </row>
    <row r="140" spans="1:7">
      <c r="A140" s="24" t="s">
        <v>1088</v>
      </c>
      <c r="B140" s="41" t="s">
        <v>559</v>
      </c>
      <c r="C140" s="137" t="s">
        <v>34</v>
      </c>
      <c r="D140" s="138" t="s">
        <v>34</v>
      </c>
      <c r="E140" s="61"/>
      <c r="F140" s="146" t="str">
        <f t="shared" si="0"/>
        <v/>
      </c>
      <c r="G140" s="146" t="str">
        <f t="shared" si="1"/>
        <v/>
      </c>
    </row>
    <row r="141" spans="1:7">
      <c r="A141" s="24" t="s">
        <v>1089</v>
      </c>
      <c r="B141" s="41" t="s">
        <v>559</v>
      </c>
      <c r="C141" s="137" t="s">
        <v>34</v>
      </c>
      <c r="D141" s="138" t="s">
        <v>34</v>
      </c>
      <c r="E141" s="61"/>
      <c r="F141" s="146" t="str">
        <f t="shared" si="0"/>
        <v/>
      </c>
      <c r="G141" s="146" t="str">
        <f t="shared" si="1"/>
        <v/>
      </c>
    </row>
    <row r="142" spans="1:7">
      <c r="A142" s="24" t="s">
        <v>1090</v>
      </c>
      <c r="B142" s="41" t="s">
        <v>559</v>
      </c>
      <c r="C142" s="137" t="s">
        <v>34</v>
      </c>
      <c r="D142" s="138" t="s">
        <v>34</v>
      </c>
      <c r="E142" s="61"/>
      <c r="F142" s="146" t="str">
        <f t="shared" si="0"/>
        <v/>
      </c>
      <c r="G142" s="146" t="str">
        <f t="shared" si="1"/>
        <v/>
      </c>
    </row>
    <row r="143" spans="1:7">
      <c r="A143" s="24" t="s">
        <v>1091</v>
      </c>
      <c r="B143" s="41" t="s">
        <v>559</v>
      </c>
      <c r="C143" s="137" t="s">
        <v>34</v>
      </c>
      <c r="D143" s="138" t="s">
        <v>34</v>
      </c>
      <c r="E143" s="61"/>
      <c r="F143" s="146" t="str">
        <f t="shared" si="0"/>
        <v/>
      </c>
      <c r="G143" s="146" t="str">
        <f t="shared" si="1"/>
        <v/>
      </c>
    </row>
    <row r="144" spans="1:7">
      <c r="A144" s="24" t="s">
        <v>1092</v>
      </c>
      <c r="B144" s="51" t="s">
        <v>99</v>
      </c>
      <c r="C144" s="139">
        <f>SUM(C120:C143)</f>
        <v>0</v>
      </c>
      <c r="D144" s="49">
        <f>SUM(D120:D143)</f>
        <v>0</v>
      </c>
      <c r="E144" s="61"/>
      <c r="F144" s="147">
        <f>SUM(F120:F143)</f>
        <v>0</v>
      </c>
      <c r="G144" s="147">
        <f>SUM(G120:G143)</f>
        <v>0</v>
      </c>
    </row>
    <row r="145" spans="1:7" ht="15" customHeight="1">
      <c r="A145" s="43"/>
      <c r="B145" s="44" t="s">
        <v>1093</v>
      </c>
      <c r="C145" s="43" t="s">
        <v>637</v>
      </c>
      <c r="D145" s="43" t="s">
        <v>638</v>
      </c>
      <c r="E145" s="45"/>
      <c r="F145" s="43" t="s">
        <v>967</v>
      </c>
      <c r="G145" s="43" t="s">
        <v>639</v>
      </c>
    </row>
    <row r="146" spans="1:7">
      <c r="A146" s="24" t="s">
        <v>1094</v>
      </c>
      <c r="B146" s="24" t="s">
        <v>670</v>
      </c>
      <c r="C146" s="131" t="s">
        <v>34</v>
      </c>
      <c r="G146" s="24"/>
    </row>
    <row r="147" spans="1:7">
      <c r="G147" s="24"/>
    </row>
    <row r="148" spans="1:7">
      <c r="B148" s="41" t="s">
        <v>671</v>
      </c>
      <c r="G148" s="24"/>
    </row>
    <row r="149" spans="1:7">
      <c r="A149" s="24" t="s">
        <v>1095</v>
      </c>
      <c r="B149" s="24" t="s">
        <v>673</v>
      </c>
      <c r="C149" s="137" t="s">
        <v>34</v>
      </c>
      <c r="D149" s="138" t="s">
        <v>34</v>
      </c>
      <c r="F149" s="146" t="str">
        <f t="shared" ref="F149:F163" si="2">IF($C$157=0,"",IF(C149="[for completion]","",C149/$C$157))</f>
        <v/>
      </c>
      <c r="G149" s="146" t="str">
        <f t="shared" ref="G149:G163" si="3">IF($D$157=0,"",IF(D149="[for completion]","",D149/$D$157))</f>
        <v/>
      </c>
    </row>
    <row r="150" spans="1:7">
      <c r="A150" s="24" t="s">
        <v>1096</v>
      </c>
      <c r="B150" s="24" t="s">
        <v>675</v>
      </c>
      <c r="C150" s="137" t="s">
        <v>34</v>
      </c>
      <c r="D150" s="138" t="s">
        <v>34</v>
      </c>
      <c r="F150" s="146" t="str">
        <f t="shared" si="2"/>
        <v/>
      </c>
      <c r="G150" s="146" t="str">
        <f t="shared" si="3"/>
        <v/>
      </c>
    </row>
    <row r="151" spans="1:7">
      <c r="A151" s="24" t="s">
        <v>1097</v>
      </c>
      <c r="B151" s="24" t="s">
        <v>677</v>
      </c>
      <c r="C151" s="137" t="s">
        <v>34</v>
      </c>
      <c r="D151" s="138" t="s">
        <v>34</v>
      </c>
      <c r="F151" s="146" t="str">
        <f t="shared" si="2"/>
        <v/>
      </c>
      <c r="G151" s="146" t="str">
        <f t="shared" si="3"/>
        <v/>
      </c>
    </row>
    <row r="152" spans="1:7">
      <c r="A152" s="24" t="s">
        <v>1098</v>
      </c>
      <c r="B152" s="24" t="s">
        <v>679</v>
      </c>
      <c r="C152" s="137" t="s">
        <v>34</v>
      </c>
      <c r="D152" s="138" t="s">
        <v>34</v>
      </c>
      <c r="F152" s="146" t="str">
        <f t="shared" si="2"/>
        <v/>
      </c>
      <c r="G152" s="146" t="str">
        <f t="shared" si="3"/>
        <v/>
      </c>
    </row>
    <row r="153" spans="1:7">
      <c r="A153" s="24" t="s">
        <v>1099</v>
      </c>
      <c r="B153" s="24" t="s">
        <v>681</v>
      </c>
      <c r="C153" s="137" t="s">
        <v>34</v>
      </c>
      <c r="D153" s="138" t="s">
        <v>34</v>
      </c>
      <c r="F153" s="146" t="str">
        <f t="shared" si="2"/>
        <v/>
      </c>
      <c r="G153" s="146" t="str">
        <f t="shared" si="3"/>
        <v/>
      </c>
    </row>
    <row r="154" spans="1:7">
      <c r="A154" s="24" t="s">
        <v>1100</v>
      </c>
      <c r="B154" s="24" t="s">
        <v>683</v>
      </c>
      <c r="C154" s="137" t="s">
        <v>34</v>
      </c>
      <c r="D154" s="138" t="s">
        <v>34</v>
      </c>
      <c r="F154" s="146" t="str">
        <f t="shared" si="2"/>
        <v/>
      </c>
      <c r="G154" s="146" t="str">
        <f t="shared" si="3"/>
        <v/>
      </c>
    </row>
    <row r="155" spans="1:7">
      <c r="A155" s="24" t="s">
        <v>1101</v>
      </c>
      <c r="B155" s="24" t="s">
        <v>685</v>
      </c>
      <c r="C155" s="137" t="s">
        <v>34</v>
      </c>
      <c r="D155" s="138" t="s">
        <v>34</v>
      </c>
      <c r="F155" s="146" t="str">
        <f t="shared" si="2"/>
        <v/>
      </c>
      <c r="G155" s="146" t="str">
        <f t="shared" si="3"/>
        <v/>
      </c>
    </row>
    <row r="156" spans="1:7">
      <c r="A156" s="24" t="s">
        <v>1102</v>
      </c>
      <c r="B156" s="24" t="s">
        <v>687</v>
      </c>
      <c r="C156" s="137" t="s">
        <v>34</v>
      </c>
      <c r="D156" s="138" t="s">
        <v>34</v>
      </c>
      <c r="F156" s="146" t="str">
        <f t="shared" si="2"/>
        <v/>
      </c>
      <c r="G156" s="146" t="str">
        <f t="shared" si="3"/>
        <v/>
      </c>
    </row>
    <row r="157" spans="1:7">
      <c r="A157" s="24" t="s">
        <v>1103</v>
      </c>
      <c r="B157" s="51" t="s">
        <v>99</v>
      </c>
      <c r="C157" s="137">
        <f>SUM(C149:C156)</f>
        <v>0</v>
      </c>
      <c r="D157" s="138">
        <f>SUM(D149:D156)</f>
        <v>0</v>
      </c>
      <c r="F157" s="131">
        <f>SUM(F149:F156)</f>
        <v>0</v>
      </c>
      <c r="G157" s="131">
        <f>SUM(G149:G156)</f>
        <v>0</v>
      </c>
    </row>
    <row r="158" spans="1:7" outlineLevel="1">
      <c r="A158" s="24" t="s">
        <v>1104</v>
      </c>
      <c r="B158" s="53" t="s">
        <v>690</v>
      </c>
      <c r="C158" s="137"/>
      <c r="D158" s="138"/>
      <c r="F158" s="146" t="str">
        <f t="shared" si="2"/>
        <v/>
      </c>
      <c r="G158" s="146" t="str">
        <f t="shared" si="3"/>
        <v/>
      </c>
    </row>
    <row r="159" spans="1:7" outlineLevel="1">
      <c r="A159" s="24" t="s">
        <v>1105</v>
      </c>
      <c r="B159" s="53" t="s">
        <v>692</v>
      </c>
      <c r="C159" s="137"/>
      <c r="D159" s="138"/>
      <c r="F159" s="146" t="str">
        <f t="shared" si="2"/>
        <v/>
      </c>
      <c r="G159" s="146" t="str">
        <f t="shared" si="3"/>
        <v/>
      </c>
    </row>
    <row r="160" spans="1:7" outlineLevel="1">
      <c r="A160" s="24" t="s">
        <v>1106</v>
      </c>
      <c r="B160" s="53" t="s">
        <v>694</v>
      </c>
      <c r="C160" s="137"/>
      <c r="D160" s="138"/>
      <c r="F160" s="146" t="str">
        <f t="shared" si="2"/>
        <v/>
      </c>
      <c r="G160" s="146" t="str">
        <f t="shared" si="3"/>
        <v/>
      </c>
    </row>
    <row r="161" spans="1:7" outlineLevel="1">
      <c r="A161" s="24" t="s">
        <v>1107</v>
      </c>
      <c r="B161" s="53" t="s">
        <v>696</v>
      </c>
      <c r="C161" s="137"/>
      <c r="D161" s="138"/>
      <c r="F161" s="146" t="str">
        <f t="shared" si="2"/>
        <v/>
      </c>
      <c r="G161" s="146" t="str">
        <f t="shared" si="3"/>
        <v/>
      </c>
    </row>
    <row r="162" spans="1:7" outlineLevel="1">
      <c r="A162" s="24" t="s">
        <v>1108</v>
      </c>
      <c r="B162" s="53" t="s">
        <v>698</v>
      </c>
      <c r="C162" s="137"/>
      <c r="D162" s="138"/>
      <c r="F162" s="146" t="str">
        <f t="shared" si="2"/>
        <v/>
      </c>
      <c r="G162" s="146" t="str">
        <f t="shared" si="3"/>
        <v/>
      </c>
    </row>
    <row r="163" spans="1:7" outlineLevel="1">
      <c r="A163" s="24" t="s">
        <v>1109</v>
      </c>
      <c r="B163" s="53" t="s">
        <v>700</v>
      </c>
      <c r="C163" s="137"/>
      <c r="D163" s="138"/>
      <c r="F163" s="146" t="str">
        <f t="shared" si="2"/>
        <v/>
      </c>
      <c r="G163" s="146" t="str">
        <f t="shared" si="3"/>
        <v/>
      </c>
    </row>
    <row r="164" spans="1:7" outlineLevel="1">
      <c r="A164" s="24" t="s">
        <v>1110</v>
      </c>
      <c r="B164" s="53"/>
      <c r="F164" s="50"/>
      <c r="G164" s="50"/>
    </row>
    <row r="165" spans="1:7" outlineLevel="1">
      <c r="A165" s="24" t="s">
        <v>1111</v>
      </c>
      <c r="B165" s="53"/>
      <c r="F165" s="50"/>
      <c r="G165" s="50"/>
    </row>
    <row r="166" spans="1:7" outlineLevel="1">
      <c r="A166" s="24" t="s">
        <v>1112</v>
      </c>
      <c r="B166" s="53"/>
      <c r="F166" s="50"/>
      <c r="G166" s="50"/>
    </row>
    <row r="167" spans="1:7" ht="15" customHeight="1">
      <c r="A167" s="43"/>
      <c r="B167" s="44" t="s">
        <v>1113</v>
      </c>
      <c r="C167" s="43" t="s">
        <v>637</v>
      </c>
      <c r="D167" s="43" t="s">
        <v>638</v>
      </c>
      <c r="E167" s="45"/>
      <c r="F167" s="43" t="s">
        <v>967</v>
      </c>
      <c r="G167" s="43" t="s">
        <v>639</v>
      </c>
    </row>
    <row r="168" spans="1:7">
      <c r="A168" s="24" t="s">
        <v>1114</v>
      </c>
      <c r="B168" s="24" t="s">
        <v>670</v>
      </c>
      <c r="C168" s="131" t="s">
        <v>69</v>
      </c>
      <c r="G168" s="24"/>
    </row>
    <row r="169" spans="1:7">
      <c r="G169" s="24"/>
    </row>
    <row r="170" spans="1:7">
      <c r="B170" s="41" t="s">
        <v>671</v>
      </c>
      <c r="G170" s="24"/>
    </row>
    <row r="171" spans="1:7">
      <c r="A171" s="24" t="s">
        <v>1115</v>
      </c>
      <c r="B171" s="24" t="s">
        <v>673</v>
      </c>
      <c r="C171" s="137" t="s">
        <v>69</v>
      </c>
      <c r="D171" s="138" t="s">
        <v>69</v>
      </c>
      <c r="F171" s="146" t="str">
        <f>IF($C$179=0,"",IF(C171="[Mark as ND1 if not relevant]","",C171/$C$179))</f>
        <v/>
      </c>
      <c r="G171" s="146" t="str">
        <f>IF($D$179=0,"",IF(D171="[Mark as ND1 if not relevant]","",D171/$D$179))</f>
        <v/>
      </c>
    </row>
    <row r="172" spans="1:7">
      <c r="A172" s="24" t="s">
        <v>1116</v>
      </c>
      <c r="B172" s="24" t="s">
        <v>675</v>
      </c>
      <c r="C172" s="137" t="s">
        <v>69</v>
      </c>
      <c r="D172" s="138" t="s">
        <v>69</v>
      </c>
      <c r="F172" s="146" t="str">
        <f t="shared" ref="F172:F178" si="4">IF($C$179=0,"",IF(C172="[Mark as ND1 if not relevant]","",C172/$C$179))</f>
        <v/>
      </c>
      <c r="G172" s="146" t="str">
        <f t="shared" ref="G172:G178" si="5">IF($D$179=0,"",IF(D172="[Mark as ND1 if not relevant]","",D172/$D$179))</f>
        <v/>
      </c>
    </row>
    <row r="173" spans="1:7">
      <c r="A173" s="24" t="s">
        <v>1117</v>
      </c>
      <c r="B173" s="24" t="s">
        <v>677</v>
      </c>
      <c r="C173" s="137" t="s">
        <v>69</v>
      </c>
      <c r="D173" s="138" t="s">
        <v>69</v>
      </c>
      <c r="F173" s="146" t="str">
        <f t="shared" si="4"/>
        <v/>
      </c>
      <c r="G173" s="146" t="str">
        <f t="shared" si="5"/>
        <v/>
      </c>
    </row>
    <row r="174" spans="1:7">
      <c r="A174" s="24" t="s">
        <v>1118</v>
      </c>
      <c r="B174" s="24" t="s">
        <v>679</v>
      </c>
      <c r="C174" s="137" t="s">
        <v>69</v>
      </c>
      <c r="D174" s="138" t="s">
        <v>69</v>
      </c>
      <c r="F174" s="146" t="str">
        <f t="shared" si="4"/>
        <v/>
      </c>
      <c r="G174" s="146" t="str">
        <f t="shared" si="5"/>
        <v/>
      </c>
    </row>
    <row r="175" spans="1:7">
      <c r="A175" s="24" t="s">
        <v>1119</v>
      </c>
      <c r="B175" s="24" t="s">
        <v>681</v>
      </c>
      <c r="C175" s="137" t="s">
        <v>69</v>
      </c>
      <c r="D175" s="138" t="s">
        <v>69</v>
      </c>
      <c r="F175" s="146" t="str">
        <f t="shared" si="4"/>
        <v/>
      </c>
      <c r="G175" s="146" t="str">
        <f t="shared" si="5"/>
        <v/>
      </c>
    </row>
    <row r="176" spans="1:7">
      <c r="A176" s="24" t="s">
        <v>1120</v>
      </c>
      <c r="B176" s="24" t="s">
        <v>683</v>
      </c>
      <c r="C176" s="137" t="s">
        <v>69</v>
      </c>
      <c r="D176" s="138" t="s">
        <v>69</v>
      </c>
      <c r="F176" s="146" t="str">
        <f t="shared" si="4"/>
        <v/>
      </c>
      <c r="G176" s="146" t="str">
        <f t="shared" si="5"/>
        <v/>
      </c>
    </row>
    <row r="177" spans="1:7">
      <c r="A177" s="24" t="s">
        <v>1121</v>
      </c>
      <c r="B177" s="24" t="s">
        <v>685</v>
      </c>
      <c r="C177" s="137" t="s">
        <v>69</v>
      </c>
      <c r="D177" s="138" t="s">
        <v>69</v>
      </c>
      <c r="F177" s="146" t="str">
        <f t="shared" si="4"/>
        <v/>
      </c>
      <c r="G177" s="146" t="str">
        <f t="shared" si="5"/>
        <v/>
      </c>
    </row>
    <row r="178" spans="1:7">
      <c r="A178" s="24" t="s">
        <v>1122</v>
      </c>
      <c r="B178" s="24" t="s">
        <v>687</v>
      </c>
      <c r="C178" s="137" t="s">
        <v>69</v>
      </c>
      <c r="D178" s="138" t="s">
        <v>69</v>
      </c>
      <c r="F178" s="146" t="str">
        <f t="shared" si="4"/>
        <v/>
      </c>
      <c r="G178" s="146" t="str">
        <f t="shared" si="5"/>
        <v/>
      </c>
    </row>
    <row r="179" spans="1:7">
      <c r="A179" s="24" t="s">
        <v>1123</v>
      </c>
      <c r="B179" s="51" t="s">
        <v>99</v>
      </c>
      <c r="C179" s="137">
        <f>SUM(C171:C178)</f>
        <v>0</v>
      </c>
      <c r="D179" s="138">
        <f>SUM(D171:D178)</f>
        <v>0</v>
      </c>
      <c r="F179" s="131">
        <f>SUM(F171:F178)</f>
        <v>0</v>
      </c>
      <c r="G179" s="131">
        <f>SUM(G171:G178)</f>
        <v>0</v>
      </c>
    </row>
    <row r="180" spans="1:7" outlineLevel="1">
      <c r="A180" s="24" t="s">
        <v>1124</v>
      </c>
      <c r="B180" s="53" t="s">
        <v>690</v>
      </c>
      <c r="C180" s="137"/>
      <c r="D180" s="138"/>
      <c r="F180" s="146" t="str">
        <f t="shared" ref="F180:F185" si="6">IF($C$179=0,"",IF(C180="[for completion]","",C180/$C$179))</f>
        <v/>
      </c>
      <c r="G180" s="146" t="str">
        <f t="shared" ref="G180:G185" si="7">IF($D$179=0,"",IF(D180="[for completion]","",D180/$D$179))</f>
        <v/>
      </c>
    </row>
    <row r="181" spans="1:7" outlineLevel="1">
      <c r="A181" s="24" t="s">
        <v>1125</v>
      </c>
      <c r="B181" s="53" t="s">
        <v>692</v>
      </c>
      <c r="C181" s="137"/>
      <c r="D181" s="138"/>
      <c r="F181" s="146" t="str">
        <f t="shared" si="6"/>
        <v/>
      </c>
      <c r="G181" s="146" t="str">
        <f t="shared" si="7"/>
        <v/>
      </c>
    </row>
    <row r="182" spans="1:7" outlineLevel="1">
      <c r="A182" s="24" t="s">
        <v>1126</v>
      </c>
      <c r="B182" s="53" t="s">
        <v>694</v>
      </c>
      <c r="C182" s="137"/>
      <c r="D182" s="138"/>
      <c r="F182" s="146" t="str">
        <f t="shared" si="6"/>
        <v/>
      </c>
      <c r="G182" s="146" t="str">
        <f t="shared" si="7"/>
        <v/>
      </c>
    </row>
    <row r="183" spans="1:7" outlineLevel="1">
      <c r="A183" s="24" t="s">
        <v>1127</v>
      </c>
      <c r="B183" s="53" t="s">
        <v>696</v>
      </c>
      <c r="C183" s="137"/>
      <c r="D183" s="138"/>
      <c r="F183" s="146" t="str">
        <f t="shared" si="6"/>
        <v/>
      </c>
      <c r="G183" s="146" t="str">
        <f t="shared" si="7"/>
        <v/>
      </c>
    </row>
    <row r="184" spans="1:7" outlineLevel="1">
      <c r="A184" s="24" t="s">
        <v>1128</v>
      </c>
      <c r="B184" s="53" t="s">
        <v>698</v>
      </c>
      <c r="C184" s="137"/>
      <c r="D184" s="138"/>
      <c r="F184" s="146" t="str">
        <f t="shared" si="6"/>
        <v/>
      </c>
      <c r="G184" s="146" t="str">
        <f t="shared" si="7"/>
        <v/>
      </c>
    </row>
    <row r="185" spans="1:7" outlineLevel="1">
      <c r="A185" s="24" t="s">
        <v>1129</v>
      </c>
      <c r="B185" s="53" t="s">
        <v>700</v>
      </c>
      <c r="C185" s="137"/>
      <c r="D185" s="138"/>
      <c r="F185" s="146" t="str">
        <f t="shared" si="6"/>
        <v/>
      </c>
      <c r="G185" s="146" t="str">
        <f t="shared" si="7"/>
        <v/>
      </c>
    </row>
    <row r="186" spans="1:7" outlineLevel="1">
      <c r="A186" s="24" t="s">
        <v>1130</v>
      </c>
      <c r="B186" s="53"/>
      <c r="F186" s="50"/>
      <c r="G186" s="50"/>
    </row>
    <row r="187" spans="1:7" outlineLevel="1">
      <c r="A187" s="24" t="s">
        <v>1131</v>
      </c>
      <c r="B187" s="53"/>
      <c r="F187" s="50"/>
      <c r="G187" s="50"/>
    </row>
    <row r="188" spans="1:7" outlineLevel="1">
      <c r="A188" s="24" t="s">
        <v>1132</v>
      </c>
      <c r="B188" s="53"/>
      <c r="F188" s="50"/>
      <c r="G188" s="50"/>
    </row>
    <row r="189" spans="1:7" ht="15" customHeight="1">
      <c r="A189" s="43"/>
      <c r="B189" s="44" t="s">
        <v>1133</v>
      </c>
      <c r="C189" s="43" t="s">
        <v>967</v>
      </c>
      <c r="D189" s="43"/>
      <c r="E189" s="45"/>
      <c r="F189" s="43"/>
      <c r="G189" s="43"/>
    </row>
    <row r="190" spans="1:7">
      <c r="A190" s="24" t="s">
        <v>1134</v>
      </c>
      <c r="B190" s="41" t="s">
        <v>559</v>
      </c>
      <c r="C190" s="131" t="s">
        <v>34</v>
      </c>
      <c r="E190" s="61"/>
      <c r="F190" s="61"/>
      <c r="G190" s="61"/>
    </row>
    <row r="191" spans="1:7">
      <c r="A191" s="24" t="s">
        <v>1135</v>
      </c>
      <c r="B191" s="41" t="s">
        <v>559</v>
      </c>
      <c r="C191" s="131" t="s">
        <v>34</v>
      </c>
      <c r="E191" s="61"/>
      <c r="F191" s="61"/>
      <c r="G191" s="61"/>
    </row>
    <row r="192" spans="1:7">
      <c r="A192" s="24" t="s">
        <v>1136</v>
      </c>
      <c r="B192" s="41" t="s">
        <v>559</v>
      </c>
      <c r="C192" s="131" t="s">
        <v>34</v>
      </c>
      <c r="E192" s="61"/>
      <c r="F192" s="61"/>
      <c r="G192" s="61"/>
    </row>
    <row r="193" spans="1:7">
      <c r="A193" s="24" t="s">
        <v>1137</v>
      </c>
      <c r="B193" s="41" t="s">
        <v>559</v>
      </c>
      <c r="C193" s="131" t="s">
        <v>34</v>
      </c>
      <c r="E193" s="61"/>
      <c r="F193" s="61"/>
      <c r="G193" s="61"/>
    </row>
    <row r="194" spans="1:7">
      <c r="A194" s="24" t="s">
        <v>1138</v>
      </c>
      <c r="B194" s="41" t="s">
        <v>559</v>
      </c>
      <c r="C194" s="131" t="s">
        <v>34</v>
      </c>
      <c r="E194" s="61"/>
      <c r="F194" s="61"/>
      <c r="G194" s="61"/>
    </row>
    <row r="195" spans="1:7">
      <c r="A195" s="24" t="s">
        <v>1139</v>
      </c>
      <c r="B195" s="116" t="s">
        <v>559</v>
      </c>
      <c r="C195" s="131" t="s">
        <v>34</v>
      </c>
      <c r="E195" s="61"/>
      <c r="F195" s="61"/>
      <c r="G195" s="61"/>
    </row>
    <row r="196" spans="1:7">
      <c r="A196" s="24" t="s">
        <v>1140</v>
      </c>
      <c r="B196" s="41" t="s">
        <v>559</v>
      </c>
      <c r="C196" s="131" t="s">
        <v>34</v>
      </c>
      <c r="E196" s="61"/>
      <c r="F196" s="61"/>
      <c r="G196" s="61"/>
    </row>
    <row r="197" spans="1:7">
      <c r="A197" s="24" t="s">
        <v>1141</v>
      </c>
      <c r="B197" s="41" t="s">
        <v>559</v>
      </c>
      <c r="C197" s="131" t="s">
        <v>34</v>
      </c>
      <c r="E197" s="61"/>
      <c r="F197" s="61"/>
    </row>
    <row r="198" spans="1:7">
      <c r="A198" s="24" t="s">
        <v>1142</v>
      </c>
      <c r="B198" s="41" t="s">
        <v>559</v>
      </c>
      <c r="C198" s="131" t="s">
        <v>34</v>
      </c>
      <c r="E198" s="61"/>
      <c r="F198" s="61"/>
    </row>
    <row r="199" spans="1:7">
      <c r="A199" s="24" t="s">
        <v>1143</v>
      </c>
      <c r="B199" s="41" t="s">
        <v>559</v>
      </c>
      <c r="C199" s="131" t="s">
        <v>34</v>
      </c>
      <c r="E199" s="61"/>
      <c r="F199" s="61"/>
    </row>
    <row r="200" spans="1:7">
      <c r="A200" s="24" t="s">
        <v>1144</v>
      </c>
      <c r="B200" s="41" t="s">
        <v>559</v>
      </c>
      <c r="C200" s="131" t="s">
        <v>34</v>
      </c>
      <c r="E200" s="61"/>
      <c r="F200" s="61"/>
    </row>
    <row r="201" spans="1:7">
      <c r="A201" s="24" t="s">
        <v>1145</v>
      </c>
      <c r="B201" s="41" t="s">
        <v>559</v>
      </c>
      <c r="C201" s="131" t="s">
        <v>34</v>
      </c>
      <c r="E201" s="61"/>
      <c r="F201" s="61"/>
    </row>
    <row r="202" spans="1:7">
      <c r="A202" s="24" t="s">
        <v>1146</v>
      </c>
      <c r="B202" s="41" t="s">
        <v>559</v>
      </c>
      <c r="C202" s="131" t="s">
        <v>34</v>
      </c>
    </row>
    <row r="203" spans="1:7">
      <c r="A203" s="24" t="s">
        <v>1147</v>
      </c>
      <c r="B203" s="41" t="s">
        <v>559</v>
      </c>
      <c r="C203" s="131" t="s">
        <v>34</v>
      </c>
    </row>
    <row r="204" spans="1:7">
      <c r="A204" s="24" t="s">
        <v>1148</v>
      </c>
      <c r="B204" s="41" t="s">
        <v>559</v>
      </c>
      <c r="C204" s="131" t="s">
        <v>34</v>
      </c>
    </row>
    <row r="205" spans="1:7">
      <c r="A205" s="24" t="s">
        <v>1149</v>
      </c>
      <c r="B205" s="41" t="s">
        <v>559</v>
      </c>
      <c r="C205" s="131" t="s">
        <v>34</v>
      </c>
    </row>
    <row r="206" spans="1:7">
      <c r="A206" s="24" t="s">
        <v>1150</v>
      </c>
      <c r="B206" s="41" t="s">
        <v>559</v>
      </c>
      <c r="C206" s="131" t="s">
        <v>34</v>
      </c>
    </row>
    <row r="207" spans="1:7" outlineLevel="1">
      <c r="A207" s="24" t="s">
        <v>1151</v>
      </c>
    </row>
    <row r="208" spans="1:7" outlineLevel="1">
      <c r="A208" s="24" t="s">
        <v>1152</v>
      </c>
    </row>
    <row r="209" spans="1:1" outlineLevel="1">
      <c r="A209" s="24" t="s">
        <v>1153</v>
      </c>
    </row>
    <row r="210" spans="1:1" outlineLevel="1">
      <c r="A210" s="24" t="s">
        <v>1154</v>
      </c>
    </row>
    <row r="211" spans="1:1" outlineLevel="1">
      <c r="A211" s="24" t="s">
        <v>1155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3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6" sqref="C16"/>
    </sheetView>
  </sheetViews>
  <sheetFormatPr defaultColWidth="11.44140625" defaultRowHeight="14.4" outlineLevelRow="1"/>
  <cols>
    <col min="1" max="1" width="16.33203125" customWidth="1"/>
    <col min="2" max="2" width="89.88671875" style="24" bestFit="1" customWidth="1"/>
    <col min="3" max="3" width="134.6640625" style="2" customWidth="1"/>
    <col min="4" max="13" width="11.44140625" style="2"/>
  </cols>
  <sheetData>
    <row r="1" spans="1:13" s="136" customFormat="1" ht="31.2">
      <c r="A1" s="134" t="s">
        <v>1156</v>
      </c>
      <c r="B1" s="134"/>
      <c r="C1" s="142" t="s">
        <v>1853</v>
      </c>
      <c r="D1" s="19"/>
      <c r="E1" s="19"/>
      <c r="F1" s="19"/>
      <c r="G1" s="19"/>
      <c r="H1" s="19"/>
      <c r="I1" s="19"/>
      <c r="J1" s="19"/>
      <c r="K1" s="19"/>
      <c r="L1" s="19"/>
      <c r="M1" s="19"/>
    </row>
    <row r="2" spans="1:13">
      <c r="B2" s="22"/>
      <c r="C2" s="22"/>
    </row>
    <row r="3" spans="1:13">
      <c r="A3" s="79" t="s">
        <v>1157</v>
      </c>
      <c r="B3" s="80"/>
      <c r="C3" s="22"/>
    </row>
    <row r="4" spans="1:13">
      <c r="C4" s="22"/>
    </row>
    <row r="5" spans="1:13" ht="18">
      <c r="A5" s="35" t="s">
        <v>32</v>
      </c>
      <c r="B5" s="35" t="s">
        <v>1158</v>
      </c>
      <c r="C5" s="81" t="s">
        <v>1400</v>
      </c>
    </row>
    <row r="6" spans="1:13" ht="28.8">
      <c r="A6" s="1" t="s">
        <v>1159</v>
      </c>
      <c r="B6" s="38" t="s">
        <v>1160</v>
      </c>
      <c r="C6" s="286" t="s">
        <v>2444</v>
      </c>
    </row>
    <row r="7" spans="1:13">
      <c r="A7" s="1" t="s">
        <v>1161</v>
      </c>
      <c r="B7" s="38" t="s">
        <v>1162</v>
      </c>
      <c r="C7" s="286" t="s">
        <v>2445</v>
      </c>
    </row>
    <row r="8" spans="1:13">
      <c r="A8" s="1" t="s">
        <v>1163</v>
      </c>
      <c r="B8" s="38" t="s">
        <v>1164</v>
      </c>
      <c r="C8" s="286" t="s">
        <v>1196</v>
      </c>
    </row>
    <row r="9" spans="1:13" ht="28.8">
      <c r="A9" s="1" t="s">
        <v>1165</v>
      </c>
      <c r="B9" s="38" t="s">
        <v>1166</v>
      </c>
      <c r="C9" s="286" t="s">
        <v>2446</v>
      </c>
    </row>
    <row r="10" spans="1:13" ht="44.25" customHeight="1">
      <c r="A10" s="1" t="s">
        <v>1167</v>
      </c>
      <c r="B10" s="38" t="s">
        <v>1221</v>
      </c>
      <c r="C10" s="286" t="s">
        <v>2447</v>
      </c>
    </row>
    <row r="11" spans="1:13" ht="54.75" customHeight="1">
      <c r="A11" s="1" t="s">
        <v>1168</v>
      </c>
      <c r="B11" s="38" t="s">
        <v>1169</v>
      </c>
      <c r="C11" s="286" t="s">
        <v>2448</v>
      </c>
    </row>
    <row r="12" spans="1:13" ht="28.8">
      <c r="A12" s="1" t="s">
        <v>1170</v>
      </c>
      <c r="B12" s="38" t="s">
        <v>1171</v>
      </c>
      <c r="C12" s="286" t="s">
        <v>2449</v>
      </c>
    </row>
    <row r="13" spans="1:13" ht="28.8">
      <c r="A13" s="1" t="s">
        <v>1172</v>
      </c>
      <c r="B13" s="38" t="s">
        <v>1173</v>
      </c>
      <c r="C13" s="286" t="s">
        <v>2450</v>
      </c>
    </row>
    <row r="14" spans="1:13" ht="28.8">
      <c r="A14" s="1" t="s">
        <v>1174</v>
      </c>
      <c r="B14" s="38" t="s">
        <v>1175</v>
      </c>
      <c r="C14" s="286"/>
    </row>
    <row r="15" spans="1:13">
      <c r="A15" s="1" t="s">
        <v>1176</v>
      </c>
      <c r="B15" s="38" t="s">
        <v>1177</v>
      </c>
      <c r="C15" s="286"/>
    </row>
    <row r="16" spans="1:13" ht="100.8">
      <c r="A16" s="1" t="s">
        <v>1178</v>
      </c>
      <c r="B16" s="42" t="s">
        <v>1179</v>
      </c>
      <c r="C16" s="286" t="s">
        <v>2453</v>
      </c>
    </row>
    <row r="17" spans="1:13" ht="30" customHeight="1">
      <c r="A17" s="1" t="s">
        <v>1180</v>
      </c>
      <c r="B17" s="42" t="s">
        <v>1181</v>
      </c>
      <c r="C17" s="286" t="s">
        <v>2451</v>
      </c>
    </row>
    <row r="18" spans="1:13">
      <c r="A18" s="1" t="s">
        <v>1182</v>
      </c>
      <c r="B18" s="42" t="s">
        <v>1183</v>
      </c>
      <c r="C18" s="286" t="s">
        <v>2452</v>
      </c>
    </row>
    <row r="19" spans="1:13" s="200" customFormat="1">
      <c r="A19" s="164" t="s">
        <v>2300</v>
      </c>
      <c r="B19" s="38" t="s">
        <v>2363</v>
      </c>
      <c r="C19" s="216" t="s">
        <v>34</v>
      </c>
      <c r="D19" s="2"/>
      <c r="E19" s="2"/>
      <c r="F19" s="2"/>
      <c r="G19" s="2"/>
      <c r="H19" s="2"/>
      <c r="I19" s="2"/>
      <c r="J19" s="2"/>
    </row>
    <row r="20" spans="1:13" s="200" customFormat="1">
      <c r="A20" s="164" t="s">
        <v>2301</v>
      </c>
      <c r="B20" s="38" t="s">
        <v>2364</v>
      </c>
      <c r="D20" s="2"/>
      <c r="E20" s="2"/>
      <c r="F20" s="2"/>
      <c r="G20" s="2"/>
      <c r="H20" s="2"/>
      <c r="I20" s="2"/>
      <c r="J20" s="2"/>
    </row>
    <row r="21" spans="1:13" s="200" customFormat="1">
      <c r="A21" s="164" t="s">
        <v>2302</v>
      </c>
      <c r="B21" s="38" t="s">
        <v>2362</v>
      </c>
      <c r="C21" s="216" t="s">
        <v>34</v>
      </c>
      <c r="D21" s="2"/>
      <c r="E21" s="2"/>
      <c r="F21" s="2"/>
      <c r="G21" s="2"/>
      <c r="H21" s="2"/>
      <c r="I21" s="2"/>
      <c r="J21" s="2"/>
    </row>
    <row r="22" spans="1:13" s="200" customFormat="1">
      <c r="A22" s="164" t="s">
        <v>2303</v>
      </c>
      <c r="B22" s="2"/>
      <c r="C22" s="2"/>
      <c r="D22" s="2"/>
      <c r="E22" s="2"/>
      <c r="F22" s="2"/>
      <c r="G22" s="2"/>
      <c r="H22" s="2"/>
      <c r="I22" s="2"/>
      <c r="J22" s="2"/>
    </row>
    <row r="23" spans="1:13" outlineLevel="1">
      <c r="A23" s="1" t="s">
        <v>1184</v>
      </c>
      <c r="B23" s="39" t="s">
        <v>1185</v>
      </c>
      <c r="C23" s="24"/>
    </row>
    <row r="24" spans="1:13" outlineLevel="1">
      <c r="A24" s="1" t="s">
        <v>1186</v>
      </c>
      <c r="B24" s="74"/>
      <c r="C24" s="24"/>
    </row>
    <row r="25" spans="1:13" outlineLevel="1">
      <c r="A25" s="1" t="s">
        <v>1187</v>
      </c>
      <c r="B25" s="74"/>
      <c r="C25" s="24"/>
    </row>
    <row r="26" spans="1:13" outlineLevel="1">
      <c r="A26" s="1" t="s">
        <v>1188</v>
      </c>
      <c r="B26" s="74"/>
      <c r="C26" s="24"/>
    </row>
    <row r="27" spans="1:13" outlineLevel="1">
      <c r="A27" s="1" t="s">
        <v>1189</v>
      </c>
      <c r="B27" s="74"/>
      <c r="C27" s="24"/>
    </row>
    <row r="28" spans="1:13" s="200" customFormat="1" ht="18" outlineLevel="1">
      <c r="A28" s="269"/>
      <c r="B28" s="262" t="s">
        <v>2365</v>
      </c>
      <c r="C28" s="81" t="s">
        <v>1400</v>
      </c>
      <c r="D28" s="2"/>
      <c r="E28" s="2"/>
      <c r="F28" s="2"/>
      <c r="G28" s="2"/>
      <c r="H28" s="2"/>
      <c r="I28" s="2"/>
      <c r="J28" s="2"/>
      <c r="K28" s="2"/>
      <c r="L28" s="2"/>
      <c r="M28" s="2"/>
    </row>
    <row r="29" spans="1:13" s="200" customFormat="1" outlineLevel="1">
      <c r="A29" s="65" t="s">
        <v>1191</v>
      </c>
      <c r="B29" s="38" t="s">
        <v>2363</v>
      </c>
      <c r="C29" s="216" t="s">
        <v>34</v>
      </c>
      <c r="D29" s="2"/>
      <c r="E29" s="2"/>
      <c r="F29" s="2"/>
      <c r="G29" s="2"/>
      <c r="H29" s="2"/>
      <c r="I29" s="2"/>
      <c r="J29" s="2"/>
      <c r="K29" s="2"/>
      <c r="L29" s="2"/>
      <c r="M29" s="2"/>
    </row>
    <row r="30" spans="1:13" s="200" customFormat="1" outlineLevel="1">
      <c r="A30" s="65" t="s">
        <v>1194</v>
      </c>
      <c r="B30" s="38" t="s">
        <v>2364</v>
      </c>
      <c r="C30" s="216" t="s">
        <v>34</v>
      </c>
      <c r="D30" s="2"/>
      <c r="E30" s="2"/>
      <c r="F30" s="2"/>
      <c r="G30" s="2"/>
      <c r="H30" s="2"/>
      <c r="I30" s="2"/>
      <c r="J30" s="2"/>
      <c r="K30" s="2"/>
      <c r="L30" s="2"/>
      <c r="M30" s="2"/>
    </row>
    <row r="31" spans="1:13" s="200" customFormat="1" outlineLevel="1">
      <c r="A31" s="65" t="s">
        <v>1197</v>
      </c>
      <c r="B31" s="38" t="s">
        <v>2362</v>
      </c>
      <c r="C31" s="216" t="s">
        <v>34</v>
      </c>
      <c r="D31" s="2"/>
      <c r="E31" s="2"/>
      <c r="F31" s="2"/>
      <c r="G31" s="2"/>
      <c r="H31" s="2"/>
      <c r="I31" s="2"/>
      <c r="J31" s="2"/>
      <c r="K31" s="2"/>
      <c r="L31" s="2"/>
      <c r="M31" s="2"/>
    </row>
    <row r="32" spans="1:13" s="200" customFormat="1" outlineLevel="1">
      <c r="A32" s="65" t="s">
        <v>1200</v>
      </c>
      <c r="B32" s="74"/>
      <c r="C32" s="216"/>
      <c r="D32" s="2"/>
      <c r="E32" s="2"/>
      <c r="F32" s="2"/>
      <c r="G32" s="2"/>
      <c r="H32" s="2"/>
      <c r="I32" s="2"/>
      <c r="J32" s="2"/>
      <c r="K32" s="2"/>
      <c r="L32" s="2"/>
      <c r="M32" s="2"/>
    </row>
    <row r="33" spans="1:13" s="200" customFormat="1" outlineLevel="1">
      <c r="A33" s="65" t="s">
        <v>1201</v>
      </c>
      <c r="B33" s="74"/>
      <c r="C33" s="216"/>
      <c r="D33" s="2"/>
      <c r="E33" s="2"/>
      <c r="F33" s="2"/>
      <c r="G33" s="2"/>
      <c r="H33" s="2"/>
      <c r="I33" s="2"/>
      <c r="J33" s="2"/>
      <c r="K33" s="2"/>
      <c r="L33" s="2"/>
      <c r="M33" s="2"/>
    </row>
    <row r="34" spans="1:13" s="200" customFormat="1" outlineLevel="1">
      <c r="A34" s="65" t="s">
        <v>1386</v>
      </c>
      <c r="B34" s="74"/>
      <c r="C34" s="216"/>
      <c r="D34" s="2"/>
      <c r="E34" s="2"/>
      <c r="F34" s="2"/>
      <c r="G34" s="2"/>
      <c r="H34" s="2"/>
      <c r="I34" s="2"/>
      <c r="J34" s="2"/>
      <c r="K34" s="2"/>
      <c r="L34" s="2"/>
      <c r="M34" s="2"/>
    </row>
    <row r="35" spans="1:13" s="200" customFormat="1" outlineLevel="1">
      <c r="A35" s="65" t="s">
        <v>2376</v>
      </c>
      <c r="B35" s="74"/>
      <c r="C35" s="216"/>
      <c r="D35" s="2"/>
      <c r="E35" s="2"/>
      <c r="F35" s="2"/>
      <c r="G35" s="2"/>
      <c r="H35" s="2"/>
      <c r="I35" s="2"/>
      <c r="J35" s="2"/>
      <c r="K35" s="2"/>
      <c r="L35" s="2"/>
      <c r="M35" s="2"/>
    </row>
    <row r="36" spans="1:13" s="200" customFormat="1" outlineLevel="1">
      <c r="A36" s="65" t="s">
        <v>2377</v>
      </c>
      <c r="B36" s="74"/>
      <c r="C36" s="216"/>
      <c r="D36" s="2"/>
      <c r="E36" s="2"/>
      <c r="F36" s="2"/>
      <c r="G36" s="2"/>
      <c r="H36" s="2"/>
      <c r="I36" s="2"/>
      <c r="J36" s="2"/>
      <c r="K36" s="2"/>
      <c r="L36" s="2"/>
      <c r="M36" s="2"/>
    </row>
    <row r="37" spans="1:13" s="200" customFormat="1" outlineLevel="1">
      <c r="A37" s="65" t="s">
        <v>2378</v>
      </c>
      <c r="B37" s="74"/>
      <c r="C37" s="216"/>
      <c r="D37" s="2"/>
      <c r="E37" s="2"/>
      <c r="F37" s="2"/>
      <c r="G37" s="2"/>
      <c r="H37" s="2"/>
      <c r="I37" s="2"/>
      <c r="J37" s="2"/>
      <c r="K37" s="2"/>
      <c r="L37" s="2"/>
      <c r="M37" s="2"/>
    </row>
    <row r="38" spans="1:13" s="200" customFormat="1" outlineLevel="1">
      <c r="A38" s="65" t="s">
        <v>2379</v>
      </c>
      <c r="B38" s="74"/>
      <c r="C38" s="216"/>
      <c r="D38" s="2"/>
      <c r="E38" s="2"/>
      <c r="F38" s="2"/>
      <c r="G38" s="2"/>
      <c r="H38" s="2"/>
      <c r="I38" s="2"/>
      <c r="J38" s="2"/>
      <c r="K38" s="2"/>
      <c r="L38" s="2"/>
      <c r="M38" s="2"/>
    </row>
    <row r="39" spans="1:13" s="200" customFormat="1" outlineLevel="1">
      <c r="A39" s="65" t="s">
        <v>2380</v>
      </c>
      <c r="B39" s="74"/>
      <c r="C39" s="216"/>
      <c r="D39" s="2"/>
      <c r="E39" s="2"/>
      <c r="F39" s="2"/>
      <c r="G39" s="2"/>
      <c r="H39" s="2"/>
      <c r="I39" s="2"/>
      <c r="J39" s="2"/>
      <c r="K39" s="2"/>
      <c r="L39" s="2"/>
      <c r="M39" s="2"/>
    </row>
    <row r="40" spans="1:13" s="200" customFormat="1" outlineLevel="1">
      <c r="A40" s="65" t="s">
        <v>2381</v>
      </c>
      <c r="B40" s="74"/>
      <c r="C40" s="216"/>
      <c r="D40" s="2"/>
      <c r="E40" s="2"/>
      <c r="F40" s="2"/>
      <c r="G40" s="2"/>
      <c r="H40" s="2"/>
      <c r="I40" s="2"/>
      <c r="J40" s="2"/>
      <c r="K40" s="2"/>
      <c r="L40" s="2"/>
      <c r="M40" s="2"/>
    </row>
    <row r="41" spans="1:13" s="200" customFormat="1" outlineLevel="1">
      <c r="A41" s="65" t="s">
        <v>2382</v>
      </c>
      <c r="B41" s="74"/>
      <c r="C41" s="216"/>
      <c r="D41" s="2"/>
      <c r="E41" s="2"/>
      <c r="F41" s="2"/>
      <c r="G41" s="2"/>
      <c r="H41" s="2"/>
      <c r="I41" s="2"/>
      <c r="J41" s="2"/>
      <c r="K41" s="2"/>
      <c r="L41" s="2"/>
      <c r="M41" s="2"/>
    </row>
    <row r="42" spans="1:13" s="200" customFormat="1" outlineLevel="1">
      <c r="A42" s="65" t="s">
        <v>2383</v>
      </c>
      <c r="B42" s="74"/>
      <c r="C42" s="216"/>
      <c r="D42" s="2"/>
      <c r="E42" s="2"/>
      <c r="F42" s="2"/>
      <c r="G42" s="2"/>
      <c r="H42" s="2"/>
      <c r="I42" s="2"/>
      <c r="J42" s="2"/>
      <c r="K42" s="2"/>
      <c r="L42" s="2"/>
      <c r="M42" s="2"/>
    </row>
    <row r="43" spans="1:13" s="200" customFormat="1" outlineLevel="1">
      <c r="A43" s="65" t="s">
        <v>2384</v>
      </c>
      <c r="B43" s="74"/>
      <c r="C43" s="216"/>
      <c r="D43" s="2"/>
      <c r="E43" s="2"/>
      <c r="F43" s="2"/>
      <c r="G43" s="2"/>
      <c r="H43" s="2"/>
      <c r="I43" s="2"/>
      <c r="J43" s="2"/>
      <c r="K43" s="2"/>
      <c r="L43" s="2"/>
      <c r="M43" s="2"/>
    </row>
    <row r="44" spans="1:13" ht="18">
      <c r="A44" s="35"/>
      <c r="B44" s="35" t="s">
        <v>2366</v>
      </c>
      <c r="C44" s="81" t="s">
        <v>1190</v>
      </c>
    </row>
    <row r="45" spans="1:13">
      <c r="A45" s="1" t="s">
        <v>1202</v>
      </c>
      <c r="B45" s="42" t="s">
        <v>1192</v>
      </c>
      <c r="C45" s="24" t="s">
        <v>1193</v>
      </c>
    </row>
    <row r="46" spans="1:13">
      <c r="A46" s="164" t="s">
        <v>2368</v>
      </c>
      <c r="B46" s="42" t="s">
        <v>1195</v>
      </c>
      <c r="C46" s="24" t="s">
        <v>1196</v>
      </c>
    </row>
    <row r="47" spans="1:13">
      <c r="A47" s="164" t="s">
        <v>2369</v>
      </c>
      <c r="B47" s="42" t="s">
        <v>1198</v>
      </c>
      <c r="C47" s="24" t="s">
        <v>1199</v>
      </c>
    </row>
    <row r="48" spans="1:13" outlineLevel="1">
      <c r="A48" s="1" t="s">
        <v>1204</v>
      </c>
      <c r="B48" s="41"/>
      <c r="C48" s="24"/>
    </row>
    <row r="49" spans="1:3" outlineLevel="1">
      <c r="A49" s="164" t="s">
        <v>1205</v>
      </c>
      <c r="B49" s="41"/>
      <c r="C49" s="24"/>
    </row>
    <row r="50" spans="1:3" outlineLevel="1">
      <c r="A50" s="164" t="s">
        <v>1206</v>
      </c>
      <c r="B50" s="42"/>
      <c r="C50" s="24"/>
    </row>
    <row r="51" spans="1:3" ht="18">
      <c r="A51" s="35"/>
      <c r="B51" s="35" t="s">
        <v>2367</v>
      </c>
      <c r="C51" s="81" t="s">
        <v>1400</v>
      </c>
    </row>
    <row r="52" spans="1:3">
      <c r="A52" s="1" t="s">
        <v>2370</v>
      </c>
      <c r="B52" s="38" t="s">
        <v>1203</v>
      </c>
      <c r="C52" s="24" t="s">
        <v>34</v>
      </c>
    </row>
    <row r="53" spans="1:3">
      <c r="A53" s="1" t="s">
        <v>2371</v>
      </c>
      <c r="B53" s="41"/>
    </row>
    <row r="54" spans="1:3">
      <c r="A54" s="164" t="s">
        <v>2372</v>
      </c>
      <c r="B54" s="41"/>
    </row>
    <row r="55" spans="1:3">
      <c r="A55" s="164" t="s">
        <v>2373</v>
      </c>
      <c r="B55" s="41"/>
    </row>
    <row r="56" spans="1:3">
      <c r="A56" s="164" t="s">
        <v>2374</v>
      </c>
      <c r="B56" s="41"/>
    </row>
    <row r="57" spans="1:3">
      <c r="A57" s="164" t="s">
        <v>2375</v>
      </c>
      <c r="B57" s="41"/>
    </row>
    <row r="58" spans="1:3">
      <c r="B58" s="41"/>
    </row>
    <row r="59" spans="1:3">
      <c r="B59" s="41"/>
    </row>
    <row r="60" spans="1:3">
      <c r="B60" s="41"/>
    </row>
    <row r="61" spans="1:3">
      <c r="B61" s="41"/>
    </row>
    <row r="62" spans="1:3">
      <c r="B62" s="41"/>
    </row>
    <row r="63" spans="1:3">
      <c r="B63" s="41"/>
    </row>
    <row r="64" spans="1:3">
      <c r="B64" s="41"/>
    </row>
    <row r="65" spans="2:2">
      <c r="B65" s="41"/>
    </row>
    <row r="66" spans="2:2">
      <c r="B66" s="41"/>
    </row>
    <row r="67" spans="2:2">
      <c r="B67" s="41"/>
    </row>
    <row r="68" spans="2:2">
      <c r="B68" s="41"/>
    </row>
    <row r="69" spans="2:2">
      <c r="B69" s="41"/>
    </row>
    <row r="70" spans="2:2">
      <c r="B70" s="41"/>
    </row>
    <row r="71" spans="2:2">
      <c r="B71" s="41"/>
    </row>
    <row r="72" spans="2:2">
      <c r="B72" s="41"/>
    </row>
    <row r="73" spans="2:2">
      <c r="B73" s="41"/>
    </row>
    <row r="74" spans="2:2">
      <c r="B74" s="41"/>
    </row>
    <row r="75" spans="2:2">
      <c r="B75" s="41"/>
    </row>
    <row r="76" spans="2:2">
      <c r="B76" s="41"/>
    </row>
    <row r="77" spans="2:2">
      <c r="B77" s="41"/>
    </row>
    <row r="78" spans="2:2">
      <c r="B78" s="41"/>
    </row>
    <row r="79" spans="2:2">
      <c r="B79" s="41"/>
    </row>
    <row r="80" spans="2:2">
      <c r="B80" s="41"/>
    </row>
    <row r="81" spans="2:2">
      <c r="B81" s="41"/>
    </row>
    <row r="82" spans="2:2">
      <c r="B82" s="41"/>
    </row>
    <row r="83" spans="2:2">
      <c r="B83" s="41"/>
    </row>
    <row r="84" spans="2:2">
      <c r="B84" s="41"/>
    </row>
    <row r="85" spans="2:2">
      <c r="B85" s="41"/>
    </row>
    <row r="86" spans="2:2">
      <c r="B86" s="41"/>
    </row>
    <row r="87" spans="2:2">
      <c r="B87" s="41"/>
    </row>
    <row r="88" spans="2:2">
      <c r="B88" s="41"/>
    </row>
    <row r="89" spans="2:2">
      <c r="B89" s="41"/>
    </row>
    <row r="90" spans="2:2">
      <c r="B90" s="41"/>
    </row>
    <row r="91" spans="2:2">
      <c r="B91" s="41"/>
    </row>
    <row r="92" spans="2:2">
      <c r="B92" s="41"/>
    </row>
    <row r="93" spans="2:2">
      <c r="B93" s="41"/>
    </row>
    <row r="94" spans="2:2">
      <c r="B94" s="41"/>
    </row>
    <row r="95" spans="2:2">
      <c r="B95" s="41"/>
    </row>
    <row r="96" spans="2:2">
      <c r="B96" s="41"/>
    </row>
    <row r="97" spans="2:2">
      <c r="B97" s="41"/>
    </row>
    <row r="98" spans="2:2">
      <c r="B98" s="41"/>
    </row>
    <row r="99" spans="2:2">
      <c r="B99" s="41"/>
    </row>
    <row r="100" spans="2:2">
      <c r="B100" s="41"/>
    </row>
    <row r="101" spans="2:2">
      <c r="B101" s="41"/>
    </row>
    <row r="102" spans="2:2">
      <c r="B102" s="41"/>
    </row>
    <row r="103" spans="2:2">
      <c r="B103" s="22"/>
    </row>
    <row r="104" spans="2:2">
      <c r="B104" s="22"/>
    </row>
    <row r="105" spans="2:2">
      <c r="B105" s="22"/>
    </row>
    <row r="106" spans="2:2">
      <c r="B106" s="22"/>
    </row>
    <row r="107" spans="2:2">
      <c r="B107" s="22"/>
    </row>
    <row r="108" spans="2:2">
      <c r="B108" s="22"/>
    </row>
    <row r="109" spans="2:2">
      <c r="B109" s="22"/>
    </row>
    <row r="110" spans="2:2">
      <c r="B110" s="22"/>
    </row>
    <row r="111" spans="2:2">
      <c r="B111" s="22"/>
    </row>
    <row r="112" spans="2:2">
      <c r="B112" s="22"/>
    </row>
    <row r="113" spans="2:2">
      <c r="B113" s="41"/>
    </row>
    <row r="114" spans="2:2">
      <c r="B114" s="41"/>
    </row>
    <row r="115" spans="2:2">
      <c r="B115" s="41"/>
    </row>
    <row r="116" spans="2:2">
      <c r="B116" s="41"/>
    </row>
    <row r="117" spans="2:2">
      <c r="B117" s="41"/>
    </row>
    <row r="118" spans="2:2">
      <c r="B118" s="41"/>
    </row>
    <row r="119" spans="2:2">
      <c r="B119" s="41"/>
    </row>
    <row r="120" spans="2:2">
      <c r="B120" s="41"/>
    </row>
    <row r="121" spans="2:2">
      <c r="B121" s="20"/>
    </row>
    <row r="122" spans="2:2">
      <c r="B122" s="41"/>
    </row>
    <row r="123" spans="2:2">
      <c r="B123" s="41"/>
    </row>
    <row r="124" spans="2:2">
      <c r="B124" s="41"/>
    </row>
    <row r="125" spans="2:2">
      <c r="B125" s="41"/>
    </row>
    <row r="126" spans="2:2">
      <c r="B126" s="41"/>
    </row>
    <row r="127" spans="2:2">
      <c r="B127" s="41"/>
    </row>
    <row r="128" spans="2:2">
      <c r="B128" s="41"/>
    </row>
    <row r="129" spans="2:2">
      <c r="B129" s="41"/>
    </row>
    <row r="130" spans="2:2">
      <c r="B130" s="41"/>
    </row>
    <row r="131" spans="2:2">
      <c r="B131" s="41"/>
    </row>
    <row r="132" spans="2:2">
      <c r="B132" s="41"/>
    </row>
    <row r="133" spans="2:2">
      <c r="B133" s="41"/>
    </row>
    <row r="134" spans="2:2">
      <c r="B134" s="41"/>
    </row>
    <row r="135" spans="2:2">
      <c r="B135" s="41"/>
    </row>
    <row r="136" spans="2:2">
      <c r="B136" s="41"/>
    </row>
    <row r="137" spans="2:2">
      <c r="B137" s="41"/>
    </row>
    <row r="138" spans="2:2">
      <c r="B138" s="41"/>
    </row>
    <row r="140" spans="2:2">
      <c r="B140" s="41"/>
    </row>
    <row r="141" spans="2:2">
      <c r="B141" s="41"/>
    </row>
    <row r="142" spans="2:2">
      <c r="B142" s="41"/>
    </row>
    <row r="147" spans="2:2">
      <c r="B147" s="30"/>
    </row>
    <row r="148" spans="2:2">
      <c r="B148" s="82"/>
    </row>
    <row r="154" spans="2:2">
      <c r="B154" s="42"/>
    </row>
    <row r="155" spans="2:2">
      <c r="B155" s="41"/>
    </row>
    <row r="157" spans="2:2">
      <c r="B157" s="41"/>
    </row>
    <row r="158" spans="2:2">
      <c r="B158" s="41"/>
    </row>
    <row r="159" spans="2:2">
      <c r="B159" s="41"/>
    </row>
    <row r="160" spans="2:2">
      <c r="B160" s="41"/>
    </row>
    <row r="161" spans="2:2">
      <c r="B161" s="41"/>
    </row>
    <row r="162" spans="2:2">
      <c r="B162" s="41"/>
    </row>
    <row r="163" spans="2:2">
      <c r="B163" s="41"/>
    </row>
    <row r="164" spans="2:2">
      <c r="B164" s="41"/>
    </row>
    <row r="165" spans="2:2">
      <c r="B165" s="41"/>
    </row>
    <row r="166" spans="2:2">
      <c r="B166" s="41"/>
    </row>
    <row r="167" spans="2:2">
      <c r="B167" s="41"/>
    </row>
    <row r="168" spans="2:2">
      <c r="B168" s="41"/>
    </row>
    <row r="265" spans="2:2">
      <c r="B265" s="38"/>
    </row>
    <row r="266" spans="2:2">
      <c r="B266" s="41"/>
    </row>
    <row r="267" spans="2:2">
      <c r="B267" s="41"/>
    </row>
    <row r="270" spans="2:2">
      <c r="B270" s="41"/>
    </row>
    <row r="286" spans="2:2">
      <c r="B286" s="38"/>
    </row>
    <row r="316" spans="2:2">
      <c r="B316" s="30"/>
    </row>
    <row r="317" spans="2:2">
      <c r="B317" s="41"/>
    </row>
    <row r="319" spans="2:2">
      <c r="B319" s="41"/>
    </row>
    <row r="320" spans="2:2">
      <c r="B320" s="41"/>
    </row>
    <row r="321" spans="2:2">
      <c r="B321" s="41"/>
    </row>
    <row r="322" spans="2:2">
      <c r="B322" s="41"/>
    </row>
    <row r="323" spans="2:2">
      <c r="B323" s="41"/>
    </row>
    <row r="324" spans="2:2">
      <c r="B324" s="41"/>
    </row>
    <row r="325" spans="2:2">
      <c r="B325" s="41"/>
    </row>
    <row r="326" spans="2:2">
      <c r="B326" s="41"/>
    </row>
    <row r="327" spans="2:2">
      <c r="B327" s="41"/>
    </row>
    <row r="328" spans="2:2">
      <c r="B328" s="41"/>
    </row>
    <row r="329" spans="2:2">
      <c r="B329" s="41"/>
    </row>
    <row r="330" spans="2:2">
      <c r="B330" s="41"/>
    </row>
    <row r="342" spans="2:2">
      <c r="B342" s="41"/>
    </row>
    <row r="343" spans="2:2">
      <c r="B343" s="41"/>
    </row>
    <row r="344" spans="2:2">
      <c r="B344" s="41"/>
    </row>
    <row r="345" spans="2:2">
      <c r="B345" s="41"/>
    </row>
    <row r="346" spans="2:2">
      <c r="B346" s="41"/>
    </row>
    <row r="347" spans="2:2">
      <c r="B347" s="41"/>
    </row>
    <row r="348" spans="2:2">
      <c r="B348" s="41"/>
    </row>
    <row r="349" spans="2:2">
      <c r="B349" s="41"/>
    </row>
    <row r="350" spans="2:2">
      <c r="B350" s="41"/>
    </row>
    <row r="352" spans="2:2">
      <c r="B352" s="41"/>
    </row>
    <row r="353" spans="2:2">
      <c r="B353" s="41"/>
    </row>
    <row r="354" spans="2:2">
      <c r="B354" s="41"/>
    </row>
    <row r="355" spans="2:2">
      <c r="B355" s="41"/>
    </row>
    <row r="356" spans="2:2">
      <c r="B356" s="41"/>
    </row>
    <row r="358" spans="2:2">
      <c r="B358" s="41"/>
    </row>
    <row r="361" spans="2:2">
      <c r="B361" s="41"/>
    </row>
    <row r="364" spans="2:2">
      <c r="B364" s="41"/>
    </row>
    <row r="365" spans="2:2">
      <c r="B365" s="41"/>
    </row>
    <row r="366" spans="2:2">
      <c r="B366" s="41"/>
    </row>
    <row r="367" spans="2:2">
      <c r="B367" s="41"/>
    </row>
    <row r="368" spans="2:2">
      <c r="B368" s="41"/>
    </row>
    <row r="369" spans="2:2">
      <c r="B369" s="41"/>
    </row>
    <row r="370" spans="2:2">
      <c r="B370" s="41"/>
    </row>
    <row r="371" spans="2:2">
      <c r="B371" s="41"/>
    </row>
    <row r="372" spans="2:2">
      <c r="B372" s="41"/>
    </row>
    <row r="373" spans="2:2">
      <c r="B373" s="41"/>
    </row>
    <row r="374" spans="2:2">
      <c r="B374" s="41"/>
    </row>
    <row r="375" spans="2:2">
      <c r="B375" s="41"/>
    </row>
    <row r="376" spans="2:2">
      <c r="B376" s="41"/>
    </row>
    <row r="377" spans="2:2">
      <c r="B377" s="41"/>
    </row>
    <row r="378" spans="2:2">
      <c r="B378" s="41"/>
    </row>
    <row r="379" spans="2:2">
      <c r="B379" s="41"/>
    </row>
    <row r="380" spans="2:2">
      <c r="B380" s="41"/>
    </row>
    <row r="381" spans="2:2">
      <c r="B381" s="41"/>
    </row>
    <row r="382" spans="2:2">
      <c r="B382" s="41"/>
    </row>
    <row r="386" spans="2:2">
      <c r="B386" s="30"/>
    </row>
    <row r="403" spans="2:2">
      <c r="B403" s="83"/>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D89BE-688C-4416-8060-005E7CC2A822}">
  <sheetPr>
    <tabColor rgb="FF0070C0"/>
  </sheetPr>
  <dimension ref="A6:W138"/>
  <sheetViews>
    <sheetView showGridLines="0" zoomScale="120" zoomScaleNormal="120" workbookViewId="0">
      <selection activeCell="N23" sqref="N23"/>
    </sheetView>
  </sheetViews>
  <sheetFormatPr defaultColWidth="13.33203125" defaultRowHeight="10.199999999999999"/>
  <cols>
    <col min="1" max="1" width="13.33203125" style="398"/>
    <col min="2" max="2" width="2.109375" style="294" customWidth="1"/>
    <col min="3" max="3" width="17.33203125" style="294" customWidth="1"/>
    <col min="4" max="4" width="8.6640625" style="297" customWidth="1"/>
    <col min="5" max="5" width="10.6640625" style="294" customWidth="1"/>
    <col min="6" max="6" width="7.109375" style="294" customWidth="1"/>
    <col min="7" max="7" width="10.6640625" style="294" bestFit="1" customWidth="1"/>
    <col min="8" max="8" width="6.5546875" style="294" customWidth="1"/>
    <col min="9" max="9" width="7.109375" style="294" customWidth="1"/>
    <col min="10" max="10" width="9.109375" style="294" customWidth="1"/>
    <col min="11" max="11" width="8.44140625" style="294" customWidth="1"/>
    <col min="12" max="12" width="8" style="294" customWidth="1"/>
    <col min="13" max="13" width="6.44140625" style="294" customWidth="1"/>
    <col min="14" max="14" width="5.6640625" style="294" customWidth="1"/>
    <col min="15" max="16384" width="13.33203125" style="294"/>
  </cols>
  <sheetData>
    <row r="6" spans="3:13">
      <c r="C6" s="294" t="s">
        <v>2457</v>
      </c>
      <c r="D6" s="295">
        <v>44377</v>
      </c>
    </row>
    <row r="7" spans="3:13">
      <c r="C7" s="296" t="s">
        <v>2458</v>
      </c>
      <c r="G7" s="298"/>
    </row>
    <row r="8" spans="3:13">
      <c r="C8" s="296" t="s">
        <v>2459</v>
      </c>
      <c r="G8" s="298"/>
    </row>
    <row r="9" spans="3:13">
      <c r="C9" s="296"/>
    </row>
    <row r="11" spans="3:13">
      <c r="C11" s="299" t="s">
        <v>2460</v>
      </c>
      <c r="D11" s="300"/>
      <c r="E11" s="301"/>
      <c r="F11" s="301"/>
      <c r="G11" s="301"/>
      <c r="H11" s="301"/>
      <c r="I11" s="301"/>
      <c r="J11" s="301"/>
      <c r="K11" s="301"/>
      <c r="L11" s="301"/>
      <c r="M11" s="302"/>
    </row>
    <row r="12" spans="3:13">
      <c r="C12" s="303"/>
    </row>
    <row r="13" spans="3:13">
      <c r="C13" s="304" t="s">
        <v>2461</v>
      </c>
      <c r="D13" s="305" t="s">
        <v>2419</v>
      </c>
      <c r="E13" s="305"/>
      <c r="F13" s="305"/>
      <c r="G13" s="306"/>
      <c r="I13" s="307" t="s">
        <v>2462</v>
      </c>
      <c r="J13" s="308"/>
      <c r="K13" s="309"/>
      <c r="L13" s="310" t="s">
        <v>2463</v>
      </c>
    </row>
    <row r="14" spans="3:13">
      <c r="C14" s="311" t="s">
        <v>2464</v>
      </c>
      <c r="D14" s="312" t="s">
        <v>2465</v>
      </c>
      <c r="E14" s="312"/>
      <c r="F14" s="312"/>
      <c r="G14" s="313"/>
      <c r="I14" s="314"/>
      <c r="J14" s="314"/>
    </row>
    <row r="15" spans="3:13">
      <c r="C15" s="315" t="s">
        <v>2466</v>
      </c>
      <c r="D15" s="316" t="s">
        <v>2467</v>
      </c>
      <c r="E15" s="316"/>
      <c r="F15" s="316"/>
      <c r="G15" s="317"/>
      <c r="I15" s="318"/>
      <c r="J15" s="318"/>
    </row>
    <row r="17" spans="3:15">
      <c r="C17" s="319" t="s">
        <v>2468</v>
      </c>
      <c r="D17" s="320" t="s">
        <v>2469</v>
      </c>
      <c r="E17" s="321" t="s">
        <v>2470</v>
      </c>
      <c r="F17" s="322" t="s">
        <v>2471</v>
      </c>
    </row>
    <row r="18" spans="3:15">
      <c r="C18" s="304" t="s">
        <v>2472</v>
      </c>
      <c r="D18" s="305" t="s">
        <v>2473</v>
      </c>
      <c r="E18" s="323" t="s">
        <v>2474</v>
      </c>
      <c r="F18" s="324" t="s">
        <v>2473</v>
      </c>
    </row>
    <row r="19" spans="3:15">
      <c r="C19" s="311" t="s">
        <v>2475</v>
      </c>
      <c r="D19" s="297" t="s">
        <v>2473</v>
      </c>
      <c r="E19" s="325" t="s">
        <v>2476</v>
      </c>
      <c r="F19" s="326" t="s">
        <v>2473</v>
      </c>
    </row>
    <row r="20" spans="3:15">
      <c r="C20" s="315" t="s">
        <v>2477</v>
      </c>
      <c r="D20" s="316" t="s">
        <v>2473</v>
      </c>
      <c r="E20" s="325" t="s">
        <v>2476</v>
      </c>
      <c r="F20" s="327" t="s">
        <v>2473</v>
      </c>
    </row>
    <row r="23" spans="3:15">
      <c r="C23" s="299" t="s">
        <v>2478</v>
      </c>
      <c r="D23" s="300"/>
      <c r="E23" s="301"/>
      <c r="F23" s="301"/>
      <c r="G23" s="301"/>
      <c r="H23" s="301"/>
      <c r="I23" s="301"/>
      <c r="J23" s="301"/>
      <c r="K23" s="301"/>
      <c r="L23" s="301"/>
      <c r="M23" s="302"/>
    </row>
    <row r="25" spans="3:15" ht="20.399999999999999">
      <c r="C25" s="328" t="s">
        <v>2479</v>
      </c>
      <c r="D25" s="321"/>
      <c r="E25" s="329" t="s">
        <v>2480</v>
      </c>
      <c r="I25" s="328" t="s">
        <v>2481</v>
      </c>
      <c r="J25" s="330"/>
      <c r="K25" s="331"/>
      <c r="L25" s="322"/>
    </row>
    <row r="26" spans="3:15">
      <c r="C26" s="304" t="s">
        <v>804</v>
      </c>
      <c r="D26" s="323"/>
      <c r="E26" s="332">
        <v>50600553748</v>
      </c>
      <c r="I26" s="304" t="s">
        <v>1469</v>
      </c>
      <c r="J26" s="323"/>
      <c r="K26" s="323"/>
      <c r="L26" s="333">
        <v>30631</v>
      </c>
      <c r="M26" s="334"/>
    </row>
    <row r="27" spans="3:15">
      <c r="C27" s="311" t="s">
        <v>2482</v>
      </c>
      <c r="D27" s="294"/>
      <c r="E27" s="335">
        <v>0</v>
      </c>
      <c r="I27" s="311" t="s">
        <v>2483</v>
      </c>
      <c r="L27" s="336">
        <v>27472</v>
      </c>
      <c r="M27" s="334"/>
    </row>
    <row r="28" spans="3:15">
      <c r="C28" s="311" t="s">
        <v>97</v>
      </c>
      <c r="D28" s="294"/>
      <c r="E28" s="335">
        <v>0</v>
      </c>
      <c r="I28" s="311" t="s">
        <v>2484</v>
      </c>
      <c r="L28" s="336">
        <v>28930</v>
      </c>
    </row>
    <row r="29" spans="3:15">
      <c r="C29" s="315" t="s">
        <v>99</v>
      </c>
      <c r="D29" s="325"/>
      <c r="E29" s="337">
        <v>50600553748</v>
      </c>
      <c r="I29" s="315" t="s">
        <v>2485</v>
      </c>
      <c r="J29" s="325"/>
      <c r="K29" s="325"/>
      <c r="L29" s="317">
        <v>1651939.3342692044</v>
      </c>
    </row>
    <row r="30" spans="3:15" ht="9.75" customHeight="1">
      <c r="D30" s="294"/>
      <c r="E30" s="297"/>
    </row>
    <row r="31" spans="3:15" ht="41.25" customHeight="1">
      <c r="C31" s="328" t="s">
        <v>2486</v>
      </c>
      <c r="D31" s="338"/>
      <c r="E31" s="339" t="s">
        <v>2480</v>
      </c>
      <c r="F31" s="339" t="s">
        <v>2487</v>
      </c>
      <c r="G31" s="329" t="s">
        <v>2488</v>
      </c>
      <c r="I31" s="328" t="s">
        <v>2489</v>
      </c>
      <c r="J31" s="330"/>
      <c r="K31" s="321"/>
      <c r="L31" s="339" t="s">
        <v>2480</v>
      </c>
      <c r="M31" s="329" t="s">
        <v>2487</v>
      </c>
    </row>
    <row r="32" spans="3:15">
      <c r="C32" s="304" t="s">
        <v>2490</v>
      </c>
      <c r="D32" s="323"/>
      <c r="E32" s="340">
        <v>28292055707</v>
      </c>
      <c r="F32" s="341">
        <v>0.55912541684621886</v>
      </c>
      <c r="G32" s="342">
        <v>1679053.75115727</v>
      </c>
      <c r="I32" s="304" t="s">
        <v>2425</v>
      </c>
      <c r="J32" s="323"/>
      <c r="K32" s="323"/>
      <c r="L32" s="340">
        <v>33328463139</v>
      </c>
      <c r="M32" s="343">
        <v>0.65865807131245702</v>
      </c>
      <c r="O32" s="298"/>
    </row>
    <row r="33" spans="3:13">
      <c r="C33" s="311" t="s">
        <v>2491</v>
      </c>
      <c r="D33" s="294"/>
      <c r="E33" s="344">
        <v>22308498041</v>
      </c>
      <c r="F33" s="345">
        <v>0.4408745831537812</v>
      </c>
      <c r="G33" s="346">
        <v>1618786.5932080401</v>
      </c>
      <c r="I33" s="311" t="s">
        <v>2426</v>
      </c>
      <c r="L33" s="340">
        <v>4839328122</v>
      </c>
      <c r="M33" s="347">
        <v>9.5637849065856831E-2</v>
      </c>
    </row>
    <row r="34" spans="3:13">
      <c r="C34" s="311" t="s">
        <v>2492</v>
      </c>
      <c r="D34" s="294"/>
      <c r="E34" s="344">
        <v>0</v>
      </c>
      <c r="F34" s="345">
        <v>0</v>
      </c>
      <c r="I34" s="311" t="s">
        <v>2427</v>
      </c>
      <c r="L34" s="340">
        <v>2449366192</v>
      </c>
      <c r="M34" s="347">
        <v>4.8405916745462726E-2</v>
      </c>
    </row>
    <row r="35" spans="3:13">
      <c r="C35" s="311" t="s">
        <v>2493</v>
      </c>
      <c r="D35" s="294"/>
      <c r="E35" s="344">
        <v>0</v>
      </c>
      <c r="F35" s="345">
        <v>0</v>
      </c>
      <c r="G35" s="348"/>
      <c r="I35" s="311" t="s">
        <v>2428</v>
      </c>
      <c r="L35" s="340">
        <v>2165054705</v>
      </c>
      <c r="M35" s="347">
        <v>4.2787174144029487E-2</v>
      </c>
    </row>
    <row r="36" spans="3:13">
      <c r="C36" s="311" t="s">
        <v>2494</v>
      </c>
      <c r="D36" s="294"/>
      <c r="E36" s="344">
        <v>0</v>
      </c>
      <c r="F36" s="345">
        <v>0</v>
      </c>
      <c r="G36" s="348"/>
      <c r="I36" s="311" t="s">
        <v>2429</v>
      </c>
      <c r="L36" s="340">
        <v>1137160593</v>
      </c>
      <c r="M36" s="347">
        <v>2.2473283566485605E-2</v>
      </c>
    </row>
    <row r="37" spans="3:13">
      <c r="C37" s="311" t="s">
        <v>2495</v>
      </c>
      <c r="D37" s="294"/>
      <c r="E37" s="344">
        <v>0</v>
      </c>
      <c r="F37" s="345">
        <v>0</v>
      </c>
      <c r="G37" s="348"/>
      <c r="I37" s="311" t="s">
        <v>2430</v>
      </c>
      <c r="L37" s="340">
        <v>2163029262</v>
      </c>
      <c r="M37" s="347">
        <v>4.2747146064295673E-2</v>
      </c>
    </row>
    <row r="38" spans="3:13">
      <c r="C38" s="315" t="s">
        <v>438</v>
      </c>
      <c r="D38" s="325"/>
      <c r="E38" s="349">
        <v>0</v>
      </c>
      <c r="F38" s="350">
        <v>0</v>
      </c>
      <c r="G38" s="351"/>
      <c r="I38" s="311" t="s">
        <v>2431</v>
      </c>
      <c r="L38" s="340">
        <v>4518151735</v>
      </c>
      <c r="M38" s="347">
        <v>8.929055910141262E-2</v>
      </c>
    </row>
    <row r="39" spans="3:13">
      <c r="C39" s="307" t="s">
        <v>2496</v>
      </c>
      <c r="D39" s="352"/>
      <c r="E39" s="353">
        <v>50600553748</v>
      </c>
      <c r="F39" s="354">
        <v>1</v>
      </c>
      <c r="G39" s="355"/>
      <c r="I39" s="315" t="s">
        <v>2497</v>
      </c>
      <c r="J39" s="325"/>
      <c r="K39" s="325"/>
      <c r="L39" s="340">
        <v>0</v>
      </c>
      <c r="M39" s="356">
        <v>0</v>
      </c>
    </row>
    <row r="40" spans="3:13">
      <c r="D40" s="294"/>
      <c r="E40" s="297"/>
      <c r="I40" s="307" t="s">
        <v>2496</v>
      </c>
      <c r="J40" s="308"/>
      <c r="K40" s="308"/>
      <c r="L40" s="353">
        <v>50600553748</v>
      </c>
      <c r="M40" s="357">
        <v>1</v>
      </c>
    </row>
    <row r="41" spans="3:13">
      <c r="D41" s="294"/>
      <c r="E41" s="297"/>
      <c r="J41" s="358"/>
      <c r="L41" s="344"/>
      <c r="M41" s="345"/>
    </row>
    <row r="42" spans="3:13" ht="8.25" customHeight="1">
      <c r="D42" s="294"/>
      <c r="E42" s="297"/>
      <c r="L42" s="359"/>
      <c r="M42" s="359"/>
    </row>
    <row r="43" spans="3:13" ht="30.6">
      <c r="C43" s="328" t="s">
        <v>2498</v>
      </c>
      <c r="D43" s="338"/>
      <c r="E43" s="339" t="s">
        <v>2480</v>
      </c>
      <c r="F43" s="329" t="s">
        <v>2487</v>
      </c>
      <c r="I43" s="328" t="s">
        <v>2499</v>
      </c>
      <c r="J43" s="338"/>
      <c r="K43" s="331"/>
      <c r="L43" s="339" t="s">
        <v>2480</v>
      </c>
      <c r="M43" s="329" t="s">
        <v>2487</v>
      </c>
    </row>
    <row r="44" spans="3:13">
      <c r="C44" s="304" t="s">
        <v>2500</v>
      </c>
      <c r="D44" s="323"/>
      <c r="E44" s="340">
        <v>50600553748</v>
      </c>
      <c r="F44" s="343">
        <v>1</v>
      </c>
      <c r="I44" s="304" t="s">
        <v>2501</v>
      </c>
      <c r="J44" s="323"/>
      <c r="K44" s="323"/>
      <c r="L44" s="340">
        <v>17988486746</v>
      </c>
      <c r="M44" s="343">
        <v>0.35549980017187066</v>
      </c>
    </row>
    <row r="45" spans="3:13">
      <c r="C45" s="315" t="s">
        <v>2502</v>
      </c>
      <c r="D45" s="325"/>
      <c r="E45" s="349">
        <v>0</v>
      </c>
      <c r="F45" s="356">
        <v>0</v>
      </c>
      <c r="I45" s="315" t="s">
        <v>2503</v>
      </c>
      <c r="J45" s="325"/>
      <c r="K45" s="325"/>
      <c r="L45" s="340">
        <v>32612067002</v>
      </c>
      <c r="M45" s="356">
        <v>0.64450019982812934</v>
      </c>
    </row>
    <row r="46" spans="3:13">
      <c r="C46" s="307" t="s">
        <v>2496</v>
      </c>
      <c r="D46" s="352"/>
      <c r="E46" s="353">
        <v>50600553748</v>
      </c>
      <c r="F46" s="360">
        <v>1</v>
      </c>
      <c r="I46" s="307" t="s">
        <v>2496</v>
      </c>
      <c r="J46" s="352"/>
      <c r="K46" s="308"/>
      <c r="L46" s="353">
        <v>50600553748</v>
      </c>
      <c r="M46" s="360">
        <v>1</v>
      </c>
    </row>
    <row r="47" spans="3:13">
      <c r="D47" s="294"/>
      <c r="E47" s="297"/>
    </row>
    <row r="48" spans="3:13">
      <c r="C48" s="361" t="s">
        <v>2504</v>
      </c>
      <c r="D48" s="362"/>
      <c r="E48" s="363">
        <v>6.27</v>
      </c>
      <c r="F48" s="298"/>
    </row>
    <row r="49" spans="3:23">
      <c r="C49" s="303"/>
      <c r="I49" s="297"/>
    </row>
    <row r="50" spans="3:23" ht="15" customHeight="1">
      <c r="C50" s="328" t="s">
        <v>2505</v>
      </c>
      <c r="D50" s="364" t="s">
        <v>2506</v>
      </c>
      <c r="E50" s="365" t="s">
        <v>2507</v>
      </c>
      <c r="F50" s="365" t="s">
        <v>2508</v>
      </c>
      <c r="G50" s="365" t="s">
        <v>2509</v>
      </c>
      <c r="H50" s="365" t="s">
        <v>2510</v>
      </c>
      <c r="I50" s="365" t="s">
        <v>2511</v>
      </c>
      <c r="J50" s="365" t="s">
        <v>2512</v>
      </c>
      <c r="K50" s="365" t="s">
        <v>2513</v>
      </c>
      <c r="L50" s="365" t="s">
        <v>2514</v>
      </c>
      <c r="M50" s="366" t="s">
        <v>2496</v>
      </c>
    </row>
    <row r="51" spans="3:23" ht="14.4">
      <c r="C51" s="304" t="s">
        <v>2480</v>
      </c>
      <c r="D51" s="367">
        <v>14013410845</v>
      </c>
      <c r="E51" s="367">
        <v>11546899489</v>
      </c>
      <c r="F51" s="367">
        <v>9203544571</v>
      </c>
      <c r="G51" s="367">
        <v>6861006631</v>
      </c>
      <c r="H51" s="367">
        <v>4466466494</v>
      </c>
      <c r="I51" s="367">
        <v>2709854909</v>
      </c>
      <c r="J51" s="367">
        <v>1458620023</v>
      </c>
      <c r="K51" s="367">
        <v>340750786</v>
      </c>
      <c r="L51" s="367">
        <v>0</v>
      </c>
      <c r="M51" s="368">
        <v>50600553748</v>
      </c>
      <c r="O51" s="200"/>
      <c r="P51" s="200"/>
      <c r="Q51" s="200"/>
      <c r="R51" s="200"/>
      <c r="S51" s="200"/>
      <c r="T51" s="200"/>
    </row>
    <row r="52" spans="3:23">
      <c r="C52" s="315" t="s">
        <v>2487</v>
      </c>
      <c r="D52" s="369">
        <v>0.27694184760880969</v>
      </c>
      <c r="E52" s="369">
        <v>0.22819709733821628</v>
      </c>
      <c r="F52" s="369">
        <v>0.18188624213156507</v>
      </c>
      <c r="G52" s="369">
        <v>0.1355915325584986</v>
      </c>
      <c r="H52" s="369">
        <v>8.8269122829046864E-2</v>
      </c>
      <c r="I52" s="369">
        <v>5.3553858767941005E-2</v>
      </c>
      <c r="J52" s="369">
        <v>2.8826167204892544E-2</v>
      </c>
      <c r="K52" s="369">
        <v>6.7341315610299672E-3</v>
      </c>
      <c r="L52" s="369">
        <v>0</v>
      </c>
      <c r="M52" s="370">
        <v>1</v>
      </c>
    </row>
    <row r="53" spans="3:23">
      <c r="D53" s="371"/>
      <c r="E53" s="371"/>
      <c r="F53" s="371"/>
      <c r="G53" s="371"/>
      <c r="H53" s="371"/>
      <c r="I53" s="371"/>
      <c r="J53" s="371"/>
      <c r="K53" s="371"/>
      <c r="M53" s="371"/>
      <c r="N53" s="371"/>
      <c r="O53" s="371"/>
      <c r="R53" s="371"/>
      <c r="S53" s="371"/>
      <c r="T53" s="371"/>
      <c r="U53" s="371"/>
      <c r="V53" s="371"/>
      <c r="W53" s="371"/>
    </row>
    <row r="54" spans="3:23" ht="12.75" customHeight="1">
      <c r="C54" s="328" t="s">
        <v>2515</v>
      </c>
      <c r="D54" s="365">
        <v>2021</v>
      </c>
      <c r="E54" s="365">
        <v>2022</v>
      </c>
      <c r="F54" s="365">
        <v>2023</v>
      </c>
      <c r="G54" s="365">
        <v>2024</v>
      </c>
      <c r="H54" s="365">
        <v>2025</v>
      </c>
      <c r="I54" s="365">
        <v>2026</v>
      </c>
      <c r="J54" s="365">
        <v>2027</v>
      </c>
      <c r="K54" s="365">
        <v>2028</v>
      </c>
      <c r="L54" s="365" t="s">
        <v>2516</v>
      </c>
      <c r="M54" s="366" t="s">
        <v>2496</v>
      </c>
    </row>
    <row r="55" spans="3:23">
      <c r="C55" s="304" t="s">
        <v>2480</v>
      </c>
      <c r="D55" s="367">
        <v>50600553748</v>
      </c>
      <c r="E55" s="340" t="s">
        <v>2473</v>
      </c>
      <c r="F55" s="340" t="s">
        <v>2473</v>
      </c>
      <c r="G55" s="340" t="s">
        <v>2473</v>
      </c>
      <c r="H55" s="340" t="s">
        <v>2473</v>
      </c>
      <c r="I55" s="340" t="s">
        <v>2473</v>
      </c>
      <c r="J55" s="340" t="s">
        <v>2473</v>
      </c>
      <c r="K55" s="340" t="s">
        <v>2473</v>
      </c>
      <c r="L55" s="340" t="s">
        <v>2473</v>
      </c>
      <c r="M55" s="368">
        <v>50600553748</v>
      </c>
    </row>
    <row r="56" spans="3:23">
      <c r="C56" s="315" t="s">
        <v>2487</v>
      </c>
      <c r="D56" s="372">
        <v>1</v>
      </c>
      <c r="E56" s="372"/>
      <c r="F56" s="372"/>
      <c r="G56" s="372"/>
      <c r="H56" s="372"/>
      <c r="I56" s="372"/>
      <c r="J56" s="372"/>
      <c r="K56" s="372"/>
      <c r="L56" s="372"/>
      <c r="M56" s="373"/>
    </row>
    <row r="58" spans="3:23" ht="15" customHeight="1">
      <c r="C58" s="328" t="s">
        <v>2517</v>
      </c>
      <c r="D58" s="374" t="s">
        <v>2518</v>
      </c>
      <c r="E58" s="365" t="s">
        <v>2519</v>
      </c>
      <c r="F58" s="365" t="s">
        <v>2520</v>
      </c>
      <c r="G58" s="365" t="s">
        <v>2521</v>
      </c>
      <c r="H58" s="365" t="s">
        <v>2522</v>
      </c>
      <c r="I58" s="366" t="s">
        <v>2496</v>
      </c>
    </row>
    <row r="59" spans="3:23">
      <c r="C59" s="304" t="s">
        <v>2480</v>
      </c>
      <c r="D59" s="367">
        <v>8684058969</v>
      </c>
      <c r="E59" s="367">
        <v>7609733697</v>
      </c>
      <c r="F59" s="367">
        <v>6977833739</v>
      </c>
      <c r="G59" s="367">
        <v>7529645484</v>
      </c>
      <c r="H59" s="367">
        <v>19799281859</v>
      </c>
      <c r="I59" s="368">
        <v>50600553748</v>
      </c>
      <c r="J59" s="297"/>
    </row>
    <row r="60" spans="3:23">
      <c r="C60" s="315" t="s">
        <v>2487</v>
      </c>
      <c r="D60" s="369">
        <v>0.17161984060981228</v>
      </c>
      <c r="E60" s="369">
        <v>0.15038834821646149</v>
      </c>
      <c r="F60" s="369">
        <v>0.13790034341819432</v>
      </c>
      <c r="G60" s="369">
        <v>0.14880559452963715</v>
      </c>
      <c r="H60" s="369">
        <v>0.3912858732258947</v>
      </c>
      <c r="I60" s="375">
        <v>1</v>
      </c>
    </row>
    <row r="62" spans="3:23">
      <c r="C62" s="376" t="s">
        <v>2523</v>
      </c>
      <c r="D62" s="377"/>
      <c r="E62" s="378"/>
      <c r="F62" s="378"/>
      <c r="G62" s="378"/>
      <c r="H62" s="379"/>
    </row>
    <row r="63" spans="3:23">
      <c r="C63" s="380" t="s">
        <v>2524</v>
      </c>
      <c r="D63" s="381" t="s">
        <v>2525</v>
      </c>
      <c r="E63" s="381" t="s">
        <v>2526</v>
      </c>
      <c r="F63" s="381" t="s">
        <v>2527</v>
      </c>
      <c r="G63" s="381" t="s">
        <v>2528</v>
      </c>
      <c r="H63" s="382" t="s">
        <v>2496</v>
      </c>
    </row>
    <row r="64" spans="3:23">
      <c r="C64" s="304" t="s">
        <v>2480</v>
      </c>
      <c r="D64" s="367">
        <v>102479127</v>
      </c>
      <c r="E64" s="367">
        <v>0</v>
      </c>
      <c r="F64" s="367">
        <v>0</v>
      </c>
      <c r="G64" s="367">
        <v>0</v>
      </c>
      <c r="H64" s="368">
        <v>102479127</v>
      </c>
      <c r="J64" s="298"/>
    </row>
    <row r="65" spans="3:13">
      <c r="C65" s="311" t="s">
        <v>2529</v>
      </c>
      <c r="D65" s="383">
        <v>2.0252570260468842E-3</v>
      </c>
      <c r="E65" s="383">
        <v>0</v>
      </c>
      <c r="F65" s="383">
        <v>0</v>
      </c>
      <c r="G65" s="383">
        <v>0</v>
      </c>
      <c r="H65" s="384">
        <v>2.0252570260468842E-3</v>
      </c>
    </row>
    <row r="66" spans="3:13">
      <c r="C66" s="315" t="s">
        <v>2530</v>
      </c>
      <c r="D66" s="385">
        <v>0</v>
      </c>
      <c r="E66" s="386"/>
      <c r="F66" s="386"/>
      <c r="G66" s="386"/>
      <c r="H66" s="387"/>
    </row>
    <row r="68" spans="3:13">
      <c r="C68" s="376" t="s">
        <v>2531</v>
      </c>
      <c r="D68" s="388"/>
    </row>
    <row r="69" spans="3:13">
      <c r="C69" s="304" t="s">
        <v>2532</v>
      </c>
      <c r="D69" s="389">
        <v>0.30612409973929428</v>
      </c>
      <c r="E69" s="389"/>
    </row>
    <row r="70" spans="3:13">
      <c r="C70" s="315" t="s">
        <v>2533</v>
      </c>
      <c r="D70" s="390">
        <v>0.4860600835695747</v>
      </c>
    </row>
    <row r="78" spans="3:13">
      <c r="C78" s="299" t="s">
        <v>2534</v>
      </c>
      <c r="D78" s="300"/>
      <c r="E78" s="301"/>
      <c r="F78" s="301"/>
      <c r="G78" s="301"/>
      <c r="H78" s="301"/>
      <c r="I78" s="301"/>
      <c r="J78" s="301"/>
      <c r="K78" s="301"/>
      <c r="L78" s="301"/>
      <c r="M78" s="302"/>
    </row>
    <row r="79" spans="3:13">
      <c r="C79" s="303"/>
    </row>
    <row r="80" spans="3:13">
      <c r="C80" s="376" t="s">
        <v>2535</v>
      </c>
      <c r="D80" s="377"/>
      <c r="E80" s="378"/>
      <c r="F80" s="378"/>
      <c r="G80" s="378"/>
      <c r="H80" s="378"/>
      <c r="I80" s="378"/>
      <c r="J80" s="379"/>
    </row>
    <row r="81" spans="1:11" s="392" customFormat="1" ht="30.6">
      <c r="A81" s="391"/>
      <c r="C81" s="393" t="s">
        <v>2536</v>
      </c>
      <c r="D81" s="394" t="s">
        <v>2537</v>
      </c>
      <c r="E81" s="395" t="s">
        <v>2538</v>
      </c>
      <c r="F81" s="396" t="s">
        <v>2539</v>
      </c>
      <c r="G81" s="395" t="s">
        <v>2498</v>
      </c>
      <c r="H81" s="395" t="s">
        <v>2540</v>
      </c>
      <c r="I81" s="396" t="s">
        <v>2541</v>
      </c>
      <c r="J81" s="397" t="s">
        <v>2542</v>
      </c>
    </row>
    <row r="82" spans="1:11">
      <c r="C82" s="311"/>
      <c r="D82" s="399"/>
      <c r="E82" s="400"/>
      <c r="H82" s="400"/>
      <c r="I82" s="401"/>
      <c r="J82" s="402"/>
    </row>
    <row r="83" spans="1:11">
      <c r="C83" s="311"/>
      <c r="D83" s="399"/>
      <c r="E83" s="400"/>
      <c r="H83" s="400"/>
      <c r="I83" s="383"/>
      <c r="J83" s="402"/>
    </row>
    <row r="84" spans="1:11">
      <c r="C84" s="311"/>
      <c r="D84" s="399"/>
      <c r="E84" s="400"/>
      <c r="H84" s="400"/>
      <c r="I84" s="383"/>
      <c r="J84" s="402"/>
    </row>
    <row r="85" spans="1:11">
      <c r="C85" s="315"/>
      <c r="D85" s="403"/>
      <c r="E85" s="404"/>
      <c r="F85" s="325"/>
      <c r="G85" s="325"/>
      <c r="H85" s="404"/>
      <c r="I85" s="405"/>
      <c r="J85" s="406"/>
    </row>
    <row r="86" spans="1:11">
      <c r="D86" s="399"/>
      <c r="E86" s="400"/>
      <c r="F86" s="400"/>
      <c r="G86" s="383"/>
      <c r="H86" s="407"/>
      <c r="I86" s="383"/>
      <c r="J86" s="407"/>
    </row>
    <row r="87" spans="1:11">
      <c r="D87" s="408"/>
      <c r="E87" s="407"/>
      <c r="F87" s="407"/>
      <c r="G87" s="407"/>
      <c r="H87" s="407"/>
      <c r="I87" s="407"/>
    </row>
    <row r="88" spans="1:11">
      <c r="D88" s="408"/>
      <c r="E88" s="407"/>
      <c r="F88" s="407"/>
      <c r="G88" s="407"/>
      <c r="H88" s="407"/>
      <c r="I88" s="407"/>
    </row>
    <row r="89" spans="1:11">
      <c r="C89" s="376" t="s">
        <v>2543</v>
      </c>
      <c r="D89" s="409"/>
      <c r="E89" s="410"/>
      <c r="F89" s="410"/>
      <c r="G89" s="410"/>
      <c r="H89" s="410"/>
      <c r="I89" s="410"/>
      <c r="J89" s="378"/>
      <c r="K89" s="379"/>
    </row>
    <row r="90" spans="1:11" s="392" customFormat="1" ht="20.399999999999999">
      <c r="A90" s="391"/>
      <c r="C90" s="393" t="s">
        <v>2536</v>
      </c>
      <c r="D90" s="394" t="s">
        <v>2537</v>
      </c>
      <c r="E90" s="411" t="s">
        <v>2544</v>
      </c>
      <c r="F90" s="395" t="s">
        <v>2545</v>
      </c>
      <c r="G90" s="396" t="s">
        <v>2539</v>
      </c>
      <c r="H90" s="395" t="s">
        <v>2498</v>
      </c>
      <c r="I90" s="395" t="s">
        <v>2540</v>
      </c>
      <c r="J90" s="396" t="s">
        <v>2541</v>
      </c>
      <c r="K90" s="397" t="s">
        <v>2542</v>
      </c>
    </row>
    <row r="91" spans="1:11">
      <c r="C91" s="311"/>
      <c r="D91" s="399"/>
      <c r="E91" s="412"/>
      <c r="F91" s="400"/>
      <c r="G91" s="400"/>
      <c r="H91" s="401"/>
      <c r="I91" s="407"/>
      <c r="J91" s="401"/>
      <c r="K91" s="402"/>
    </row>
    <row r="92" spans="1:11">
      <c r="C92" s="311"/>
      <c r="D92" s="399"/>
      <c r="E92" s="412"/>
      <c r="F92" s="400"/>
      <c r="G92" s="400"/>
      <c r="H92" s="383"/>
      <c r="I92" s="407"/>
      <c r="J92" s="383"/>
      <c r="K92" s="402"/>
    </row>
    <row r="93" spans="1:11">
      <c r="C93" s="311"/>
      <c r="D93" s="399"/>
      <c r="E93" s="412"/>
      <c r="F93" s="400"/>
      <c r="G93" s="400"/>
      <c r="H93" s="383"/>
      <c r="I93" s="407"/>
      <c r="J93" s="383"/>
      <c r="K93" s="402"/>
    </row>
    <row r="94" spans="1:11">
      <c r="C94" s="315"/>
      <c r="D94" s="403"/>
      <c r="E94" s="413"/>
      <c r="F94" s="414"/>
      <c r="G94" s="414"/>
      <c r="H94" s="372"/>
      <c r="I94" s="415"/>
      <c r="J94" s="405"/>
      <c r="K94" s="406"/>
    </row>
    <row r="95" spans="1:11">
      <c r="H95" s="416"/>
    </row>
    <row r="96" spans="1:11">
      <c r="C96" s="319"/>
      <c r="D96" s="374"/>
      <c r="E96" s="417" t="s">
        <v>2537</v>
      </c>
      <c r="H96" s="416"/>
    </row>
    <row r="97" spans="3:13">
      <c r="C97" s="304" t="s">
        <v>2546</v>
      </c>
      <c r="D97" s="418"/>
      <c r="E97" s="419">
        <v>38741000000</v>
      </c>
    </row>
    <row r="98" spans="3:13">
      <c r="C98" s="311" t="s">
        <v>2547</v>
      </c>
      <c r="D98" s="420"/>
      <c r="E98" s="421">
        <v>38741000000</v>
      </c>
    </row>
    <row r="99" spans="3:13">
      <c r="C99" s="315" t="s">
        <v>2548</v>
      </c>
      <c r="D99" s="422"/>
      <c r="E99" s="423">
        <v>0</v>
      </c>
    </row>
    <row r="100" spans="3:13" ht="10.5" customHeight="1"/>
    <row r="101" spans="3:13" ht="15.75" customHeight="1">
      <c r="C101" s="328" t="s">
        <v>2549</v>
      </c>
      <c r="D101" s="365"/>
      <c r="E101" s="365">
        <v>2021</v>
      </c>
      <c r="F101" s="365">
        <v>2022</v>
      </c>
      <c r="G101" s="365">
        <v>2023</v>
      </c>
      <c r="H101" s="294">
        <v>2024</v>
      </c>
      <c r="I101" s="294">
        <v>2025</v>
      </c>
      <c r="J101" s="365" t="s">
        <v>2550</v>
      </c>
      <c r="K101" s="365" t="s">
        <v>2551</v>
      </c>
      <c r="L101" s="365" t="s">
        <v>2552</v>
      </c>
      <c r="M101" s="366" t="s">
        <v>2496</v>
      </c>
    </row>
    <row r="102" spans="3:13">
      <c r="C102" s="307" t="s">
        <v>99</v>
      </c>
      <c r="D102" s="424"/>
      <c r="E102" s="424">
        <v>2591000000</v>
      </c>
      <c r="F102" s="424">
        <v>6350000000</v>
      </c>
      <c r="G102" s="424">
        <v>8900000000</v>
      </c>
      <c r="H102" s="424">
        <v>12500000000</v>
      </c>
      <c r="I102" s="424">
        <v>2550000000</v>
      </c>
      <c r="J102" s="424">
        <v>5850000000</v>
      </c>
      <c r="K102" s="424">
        <v>0</v>
      </c>
      <c r="L102" s="424">
        <v>0</v>
      </c>
      <c r="M102" s="425">
        <v>38741000000</v>
      </c>
    </row>
    <row r="104" spans="3:13">
      <c r="C104" s="328" t="s">
        <v>2498</v>
      </c>
      <c r="D104" s="374"/>
      <c r="E104" s="417" t="s">
        <v>2537</v>
      </c>
    </row>
    <row r="105" spans="3:13">
      <c r="C105" s="304" t="s">
        <v>2502</v>
      </c>
      <c r="D105" s="418"/>
      <c r="E105" s="368">
        <v>550000000</v>
      </c>
    </row>
    <row r="106" spans="3:13">
      <c r="C106" s="315" t="s">
        <v>2500</v>
      </c>
      <c r="D106" s="426"/>
      <c r="E106" s="368">
        <v>38191000000</v>
      </c>
    </row>
    <row r="107" spans="3:13">
      <c r="C107" s="307" t="s">
        <v>2496</v>
      </c>
      <c r="D107" s="352"/>
      <c r="E107" s="427">
        <v>38741000000</v>
      </c>
    </row>
    <row r="109" spans="3:13">
      <c r="C109" s="299" t="s">
        <v>2553</v>
      </c>
      <c r="D109" s="299"/>
      <c r="E109" s="299"/>
      <c r="F109" s="299"/>
      <c r="G109" s="299"/>
      <c r="H109" s="299"/>
      <c r="I109" s="299"/>
      <c r="J109" s="299"/>
      <c r="K109" s="299"/>
      <c r="L109" s="299"/>
      <c r="M109" s="299"/>
    </row>
    <row r="110" spans="3:13" ht="14.4">
      <c r="C110" s="428"/>
      <c r="D110" s="429"/>
      <c r="E110" s="428"/>
      <c r="F110" s="428"/>
      <c r="G110" s="428"/>
      <c r="H110" s="428"/>
      <c r="I110" s="428"/>
      <c r="J110" s="428"/>
      <c r="K110" s="428"/>
      <c r="L110" s="428"/>
      <c r="M110" s="428"/>
    </row>
    <row r="111" spans="3:13" ht="14.4">
      <c r="C111" s="430" t="s">
        <v>2554</v>
      </c>
      <c r="D111" s="430" t="s">
        <v>2555</v>
      </c>
      <c r="E111" s="430" t="s">
        <v>2556</v>
      </c>
      <c r="F111" s="428"/>
      <c r="G111" s="428"/>
      <c r="H111" s="428"/>
      <c r="I111" s="428"/>
      <c r="J111" s="428"/>
      <c r="K111" s="428"/>
      <c r="L111" s="428"/>
      <c r="M111" s="428"/>
    </row>
    <row r="112" spans="3:13" ht="14.4">
      <c r="C112" s="431" t="s">
        <v>183</v>
      </c>
      <c r="D112" s="432">
        <v>50600553748</v>
      </c>
      <c r="E112" s="432">
        <v>38741000000</v>
      </c>
      <c r="F112" s="428"/>
      <c r="G112" s="428"/>
      <c r="H112" s="428"/>
      <c r="I112" s="428"/>
      <c r="J112" s="428"/>
      <c r="K112" s="428"/>
      <c r="L112" s="428"/>
      <c r="M112" s="428"/>
    </row>
    <row r="113" spans="3:13" ht="14.4">
      <c r="C113" s="431" t="s">
        <v>164</v>
      </c>
      <c r="D113" s="431"/>
      <c r="E113" s="431"/>
      <c r="F113" s="428"/>
      <c r="G113" s="428"/>
      <c r="H113" s="428"/>
      <c r="I113" s="428"/>
      <c r="J113" s="428"/>
      <c r="K113" s="428"/>
      <c r="L113" s="428"/>
      <c r="M113" s="428"/>
    </row>
    <row r="114" spans="3:13" ht="14.4">
      <c r="C114" s="431" t="s">
        <v>1392</v>
      </c>
      <c r="D114" s="431"/>
      <c r="E114" s="431"/>
      <c r="F114" s="428"/>
      <c r="G114" s="428"/>
      <c r="H114" s="428"/>
      <c r="I114" s="428"/>
      <c r="J114" s="428"/>
      <c r="K114" s="428"/>
      <c r="L114" s="428"/>
      <c r="M114" s="428"/>
    </row>
    <row r="115" spans="3:13" ht="14.4">
      <c r="C115" s="431" t="s">
        <v>97</v>
      </c>
      <c r="D115" s="431"/>
      <c r="E115" s="431"/>
      <c r="F115" s="428"/>
      <c r="G115" s="428"/>
      <c r="H115" s="428"/>
      <c r="I115" s="428"/>
      <c r="J115" s="428"/>
      <c r="K115" s="428"/>
      <c r="L115" s="428"/>
      <c r="M115" s="428"/>
    </row>
    <row r="116" spans="3:13" ht="14.4">
      <c r="C116" s="431" t="s">
        <v>2496</v>
      </c>
      <c r="D116" s="432">
        <v>50600553748</v>
      </c>
      <c r="E116" s="432">
        <v>38741000000</v>
      </c>
      <c r="F116" s="428"/>
      <c r="G116" s="428"/>
      <c r="H116" s="428"/>
      <c r="I116" s="428"/>
      <c r="J116" s="428"/>
      <c r="K116" s="428"/>
      <c r="L116" s="428"/>
      <c r="M116" s="428"/>
    </row>
    <row r="117" spans="3:13" ht="14.4">
      <c r="C117" s="428"/>
      <c r="D117" s="429"/>
      <c r="E117" s="428"/>
      <c r="F117" s="428"/>
      <c r="G117" s="428"/>
      <c r="H117" s="428"/>
      <c r="I117" s="428"/>
      <c r="J117" s="428"/>
      <c r="K117" s="428"/>
      <c r="L117" s="428"/>
      <c r="M117" s="428"/>
    </row>
    <row r="118" spans="3:13" ht="14.4">
      <c r="C118" s="428"/>
      <c r="D118" s="429"/>
      <c r="E118" s="428"/>
      <c r="F118" s="428"/>
      <c r="G118" s="428"/>
      <c r="H118" s="428"/>
      <c r="I118" s="428"/>
      <c r="J118" s="428"/>
      <c r="K118" s="428"/>
      <c r="L118" s="428"/>
      <c r="M118" s="428"/>
    </row>
    <row r="119" spans="3:13" ht="14.4">
      <c r="C119" s="428"/>
      <c r="D119" s="429"/>
      <c r="E119" s="428"/>
      <c r="F119" s="428"/>
      <c r="G119" s="428"/>
      <c r="H119" s="428"/>
      <c r="I119" s="428"/>
      <c r="J119" s="428"/>
      <c r="K119" s="428"/>
      <c r="L119" s="428"/>
      <c r="M119" s="428"/>
    </row>
    <row r="120" spans="3:13" ht="14.4">
      <c r="C120" s="428"/>
      <c r="D120" s="429"/>
      <c r="E120" s="428"/>
      <c r="F120" s="428"/>
      <c r="G120" s="428"/>
      <c r="H120" s="428"/>
      <c r="I120" s="428"/>
      <c r="J120" s="428"/>
      <c r="K120" s="428"/>
      <c r="L120" s="428"/>
      <c r="M120" s="428"/>
    </row>
    <row r="121" spans="3:13" ht="14.4">
      <c r="C121" s="430" t="s">
        <v>2557</v>
      </c>
      <c r="D121" s="430" t="s">
        <v>2555</v>
      </c>
      <c r="E121" s="430" t="s">
        <v>2556</v>
      </c>
      <c r="F121" s="428"/>
      <c r="G121" s="428"/>
      <c r="H121" s="428"/>
      <c r="I121" s="428"/>
      <c r="J121" s="428"/>
      <c r="K121" s="428"/>
      <c r="L121" s="428"/>
      <c r="M121" s="428"/>
    </row>
    <row r="122" spans="3:13" ht="14.4">
      <c r="C122" s="431" t="s">
        <v>2500</v>
      </c>
      <c r="D122" s="432">
        <v>50600553748</v>
      </c>
      <c r="E122" s="432">
        <v>38191000000</v>
      </c>
      <c r="F122" s="428"/>
      <c r="G122" s="428"/>
      <c r="H122" s="428"/>
      <c r="I122" s="428"/>
      <c r="J122" s="428"/>
      <c r="K122" s="428"/>
      <c r="L122" s="428"/>
      <c r="M122" s="428"/>
    </row>
    <row r="123" spans="3:13" ht="14.4">
      <c r="C123" s="431" t="s">
        <v>2502</v>
      </c>
      <c r="D123" s="432">
        <v>0</v>
      </c>
      <c r="E123" s="432">
        <v>550000000</v>
      </c>
      <c r="F123" s="428"/>
      <c r="G123" s="428"/>
      <c r="H123" s="428"/>
      <c r="I123" s="428"/>
      <c r="J123" s="428"/>
      <c r="K123" s="428"/>
      <c r="L123" s="428"/>
      <c r="M123" s="428"/>
    </row>
    <row r="124" spans="3:13" ht="14.4">
      <c r="C124" s="431" t="s">
        <v>2558</v>
      </c>
      <c r="D124" s="431"/>
      <c r="E124" s="431">
        <v>0</v>
      </c>
      <c r="F124" s="428"/>
      <c r="G124" s="428"/>
      <c r="H124" s="428"/>
      <c r="I124" s="428"/>
      <c r="J124" s="428"/>
      <c r="K124" s="428"/>
      <c r="L124" s="428"/>
      <c r="M124" s="428"/>
    </row>
    <row r="125" spans="3:13" ht="14.4">
      <c r="C125" s="431" t="s">
        <v>2496</v>
      </c>
      <c r="D125" s="432">
        <v>50600553748</v>
      </c>
      <c r="E125" s="432">
        <v>38741000000</v>
      </c>
      <c r="F125" s="428"/>
      <c r="G125" s="428"/>
      <c r="H125" s="428"/>
      <c r="I125" s="428"/>
      <c r="J125" s="428"/>
      <c r="K125" s="428"/>
      <c r="L125" s="428"/>
      <c r="M125" s="428"/>
    </row>
    <row r="126" spans="3:13" ht="14.4">
      <c r="C126" s="428"/>
      <c r="D126" s="429"/>
      <c r="E126" s="428"/>
      <c r="F126" s="428"/>
      <c r="G126" s="428"/>
      <c r="H126" s="428"/>
      <c r="I126" s="428"/>
      <c r="J126" s="428"/>
      <c r="K126" s="428"/>
      <c r="L126" s="428"/>
      <c r="M126" s="428"/>
    </row>
    <row r="127" spans="3:13" ht="14.4">
      <c r="C127" s="428"/>
      <c r="D127" s="429"/>
      <c r="E127" s="428"/>
      <c r="F127" s="428"/>
      <c r="G127" s="428"/>
      <c r="H127" s="428"/>
      <c r="I127" s="428"/>
      <c r="J127" s="428"/>
      <c r="K127" s="428"/>
      <c r="L127" s="428"/>
      <c r="M127" s="428"/>
    </row>
    <row r="128" spans="3:13" ht="14.4">
      <c r="C128" s="428"/>
      <c r="D128" s="429"/>
      <c r="E128" s="428"/>
      <c r="F128" s="428"/>
      <c r="G128" s="428"/>
      <c r="H128" s="428"/>
      <c r="I128" s="428"/>
      <c r="J128" s="428"/>
      <c r="K128" s="428"/>
      <c r="L128" s="428"/>
      <c r="M128" s="428"/>
    </row>
    <row r="129" spans="3:13" ht="14.4">
      <c r="C129" s="428"/>
      <c r="D129" s="429"/>
      <c r="E129" s="428"/>
      <c r="F129" s="428"/>
      <c r="G129" s="428"/>
      <c r="H129" s="428"/>
      <c r="I129" s="428"/>
      <c r="J129" s="428"/>
      <c r="K129" s="428"/>
      <c r="L129" s="428"/>
      <c r="M129" s="428"/>
    </row>
    <row r="130" spans="3:13" ht="14.4">
      <c r="C130" s="428"/>
      <c r="D130" s="429"/>
      <c r="E130" s="428"/>
      <c r="F130" s="428"/>
      <c r="G130" s="428"/>
      <c r="H130" s="428"/>
      <c r="I130" s="428"/>
      <c r="J130" s="428"/>
      <c r="K130" s="428"/>
      <c r="L130" s="428"/>
      <c r="M130" s="428"/>
    </row>
    <row r="131" spans="3:13" ht="14.4">
      <c r="C131" s="428"/>
      <c r="D131" s="429"/>
      <c r="E131" s="428"/>
      <c r="F131" s="428"/>
      <c r="G131" s="428"/>
      <c r="H131" s="428"/>
      <c r="I131" s="428"/>
      <c r="J131" s="428"/>
      <c r="K131" s="428"/>
      <c r="L131" s="428"/>
      <c r="M131" s="428"/>
    </row>
    <row r="132" spans="3:13" ht="14.4">
      <c r="C132" s="428"/>
      <c r="D132" s="429"/>
      <c r="E132" s="428"/>
      <c r="F132" s="428"/>
      <c r="G132" s="428"/>
      <c r="H132" s="428"/>
      <c r="I132" s="428"/>
      <c r="J132" s="428"/>
      <c r="K132" s="428"/>
      <c r="L132" s="428"/>
      <c r="M132" s="428"/>
    </row>
    <row r="133" spans="3:13" ht="14.4">
      <c r="C133" s="428"/>
      <c r="D133" s="429"/>
      <c r="E133" s="428"/>
      <c r="F133" s="428"/>
      <c r="G133" s="428"/>
      <c r="H133" s="428"/>
      <c r="I133" s="428"/>
      <c r="J133" s="428"/>
      <c r="K133" s="428"/>
      <c r="L133" s="428"/>
      <c r="M133" s="428"/>
    </row>
    <row r="134" spans="3:13" ht="14.4">
      <c r="C134" s="428"/>
      <c r="D134" s="429"/>
      <c r="E134" s="428"/>
      <c r="F134" s="428"/>
      <c r="G134" s="428"/>
      <c r="H134" s="428"/>
      <c r="I134" s="428"/>
      <c r="J134" s="428"/>
      <c r="K134" s="428"/>
      <c r="L134" s="428"/>
      <c r="M134" s="428"/>
    </row>
    <row r="135" spans="3:13" ht="14.4">
      <c r="C135" s="428"/>
      <c r="D135" s="429"/>
      <c r="E135" s="428"/>
      <c r="F135" s="428"/>
      <c r="G135" s="428"/>
      <c r="H135" s="428"/>
      <c r="I135" s="428"/>
      <c r="J135" s="428"/>
      <c r="K135" s="428"/>
      <c r="L135" s="428"/>
      <c r="M135" s="428"/>
    </row>
    <row r="136" spans="3:13" ht="14.4">
      <c r="C136" s="428"/>
      <c r="D136" s="429"/>
      <c r="E136" s="428"/>
      <c r="F136" s="428"/>
      <c r="G136" s="428"/>
      <c r="H136" s="428"/>
      <c r="I136" s="428"/>
      <c r="J136" s="428"/>
      <c r="K136" s="428"/>
      <c r="L136" s="428"/>
      <c r="M136" s="428"/>
    </row>
    <row r="137" spans="3:13" ht="14.4">
      <c r="C137" s="428"/>
      <c r="D137" s="428"/>
      <c r="E137" s="428"/>
      <c r="F137" s="428"/>
      <c r="G137" s="428"/>
      <c r="H137" s="428"/>
      <c r="I137" s="428"/>
      <c r="J137" s="428"/>
      <c r="K137" s="428"/>
      <c r="L137" s="428"/>
      <c r="M137" s="428"/>
    </row>
    <row r="138" spans="3:13" ht="14.4">
      <c r="C138" s="428"/>
      <c r="D138" s="428"/>
      <c r="E138" s="428"/>
      <c r="F138" s="428"/>
      <c r="G138" s="428"/>
      <c r="H138" s="428"/>
      <c r="I138" s="428"/>
      <c r="J138" s="428"/>
      <c r="K138" s="428"/>
      <c r="L138" s="428"/>
      <c r="M138" s="428"/>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5" sqref="C5"/>
    </sheetView>
  </sheetViews>
  <sheetFormatPr defaultColWidth="8.88671875" defaultRowHeight="14.4" outlineLevelRow="1"/>
  <cols>
    <col min="1" max="1" width="13.33203125" style="24" customWidth="1"/>
    <col min="2" max="2" width="60.5546875" style="24" bestFit="1" customWidth="1"/>
    <col min="3" max="7" width="41" style="24" customWidth="1"/>
    <col min="8" max="8" width="7.33203125" style="24" customWidth="1"/>
    <col min="9" max="9" width="92" style="24" customWidth="1"/>
    <col min="10" max="11" width="47.6640625" style="24" customWidth="1"/>
    <col min="12" max="12" width="7.33203125" style="24" customWidth="1"/>
    <col min="13" max="13" width="25.6640625" style="24" customWidth="1"/>
    <col min="14" max="14" width="25.6640625" style="22" customWidth="1"/>
    <col min="15" max="16384" width="8.88671875" style="54"/>
  </cols>
  <sheetData>
    <row r="1" spans="1:13" ht="45" customHeight="1">
      <c r="A1" s="441" t="s">
        <v>1356</v>
      </c>
      <c r="B1" s="441"/>
    </row>
    <row r="2" spans="1:13" ht="31.2">
      <c r="A2" s="134" t="s">
        <v>1355</v>
      </c>
      <c r="B2" s="134"/>
      <c r="C2" s="22"/>
      <c r="D2" s="22"/>
      <c r="E2" s="22"/>
      <c r="F2" s="142" t="s">
        <v>1853</v>
      </c>
      <c r="G2" s="57"/>
      <c r="H2" s="22"/>
      <c r="I2" s="21"/>
      <c r="J2" s="22"/>
      <c r="K2" s="22"/>
      <c r="L2" s="22"/>
      <c r="M2" s="22"/>
    </row>
    <row r="3" spans="1:13" ht="15" thickBot="1">
      <c r="A3" s="22"/>
      <c r="B3" s="23"/>
      <c r="C3" s="23"/>
      <c r="D3" s="22"/>
      <c r="E3" s="22"/>
      <c r="F3" s="22"/>
      <c r="G3" s="22"/>
      <c r="H3" s="22"/>
      <c r="L3" s="22"/>
      <c r="M3" s="22"/>
    </row>
    <row r="4" spans="1:13" ht="18.600000000000001" thickBot="1">
      <c r="A4" s="25"/>
      <c r="B4" s="26" t="s">
        <v>22</v>
      </c>
      <c r="C4" s="27" t="s">
        <v>183</v>
      </c>
      <c r="D4" s="25"/>
      <c r="E4" s="25"/>
      <c r="F4" s="22"/>
      <c r="G4" s="22"/>
      <c r="H4" s="22"/>
      <c r="I4" s="35" t="s">
        <v>1348</v>
      </c>
      <c r="J4" s="81" t="s">
        <v>1190</v>
      </c>
      <c r="L4" s="22"/>
      <c r="M4" s="22"/>
    </row>
    <row r="5" spans="1:13" ht="15" thickBot="1">
      <c r="H5" s="22"/>
      <c r="I5" s="87" t="s">
        <v>1192</v>
      </c>
      <c r="J5" s="24" t="s">
        <v>1193</v>
      </c>
      <c r="L5" s="22"/>
      <c r="M5" s="22"/>
    </row>
    <row r="6" spans="1:13" ht="18">
      <c r="A6" s="28"/>
      <c r="B6" s="29" t="s">
        <v>1256</v>
      </c>
      <c r="C6" s="28"/>
      <c r="E6" s="30"/>
      <c r="F6" s="30"/>
      <c r="G6" s="30"/>
      <c r="H6" s="22"/>
      <c r="I6" s="87" t="s">
        <v>1195</v>
      </c>
      <c r="J6" s="24" t="s">
        <v>1196</v>
      </c>
      <c r="L6" s="22"/>
      <c r="M6" s="22"/>
    </row>
    <row r="7" spans="1:13">
      <c r="B7" s="32" t="s">
        <v>1354</v>
      </c>
      <c r="H7" s="22"/>
      <c r="I7" s="87" t="s">
        <v>1198</v>
      </c>
      <c r="J7" s="24" t="s">
        <v>1199</v>
      </c>
      <c r="L7" s="22"/>
      <c r="M7" s="22"/>
    </row>
    <row r="8" spans="1:13">
      <c r="B8" s="32" t="s">
        <v>1269</v>
      </c>
      <c r="H8" s="22"/>
      <c r="I8" s="87" t="s">
        <v>1346</v>
      </c>
      <c r="J8" s="24" t="s">
        <v>1347</v>
      </c>
      <c r="L8" s="22"/>
      <c r="M8" s="22"/>
    </row>
    <row r="9" spans="1:13" ht="15" thickBot="1">
      <c r="B9" s="33" t="s">
        <v>1291</v>
      </c>
      <c r="H9" s="22"/>
      <c r="L9" s="22"/>
      <c r="M9" s="22"/>
    </row>
    <row r="10" spans="1:13">
      <c r="B10" s="34"/>
      <c r="H10" s="22"/>
      <c r="I10" s="88" t="s">
        <v>1350</v>
      </c>
      <c r="L10" s="22"/>
      <c r="M10" s="22"/>
    </row>
    <row r="11" spans="1:13">
      <c r="B11" s="34"/>
      <c r="H11" s="22"/>
      <c r="I11" s="88" t="s">
        <v>1352</v>
      </c>
      <c r="L11" s="22"/>
      <c r="M11" s="22"/>
    </row>
    <row r="12" spans="1:13" ht="36">
      <c r="A12" s="35" t="s">
        <v>32</v>
      </c>
      <c r="B12" s="35" t="s">
        <v>1338</v>
      </c>
      <c r="C12" s="36"/>
      <c r="D12" s="36"/>
      <c r="E12" s="36"/>
      <c r="F12" s="36"/>
      <c r="G12" s="36"/>
      <c r="H12" s="22"/>
      <c r="L12" s="22"/>
      <c r="M12" s="22"/>
    </row>
    <row r="13" spans="1:13" ht="15" customHeight="1">
      <c r="A13" s="43"/>
      <c r="B13" s="44" t="s">
        <v>1268</v>
      </c>
      <c r="C13" s="43" t="s">
        <v>1337</v>
      </c>
      <c r="D13" s="43" t="s">
        <v>1349</v>
      </c>
      <c r="E13" s="45"/>
      <c r="F13" s="46"/>
      <c r="G13" s="46"/>
      <c r="H13" s="22"/>
      <c r="L13" s="22"/>
      <c r="M13" s="22"/>
    </row>
    <row r="14" spans="1:13">
      <c r="A14" s="24" t="s">
        <v>1257</v>
      </c>
      <c r="B14" s="41" t="s">
        <v>1222</v>
      </c>
      <c r="C14" s="286" t="s">
        <v>1196</v>
      </c>
      <c r="D14" s="286" t="s">
        <v>1196</v>
      </c>
      <c r="E14" s="30"/>
      <c r="F14" s="30"/>
      <c r="G14" s="30"/>
      <c r="H14" s="22"/>
      <c r="L14" s="22"/>
      <c r="M14" s="22"/>
    </row>
    <row r="15" spans="1:13">
      <c r="A15" s="24" t="s">
        <v>1258</v>
      </c>
      <c r="B15" s="41" t="s">
        <v>384</v>
      </c>
      <c r="C15" s="286" t="s">
        <v>1196</v>
      </c>
      <c r="D15" s="286" t="s">
        <v>1196</v>
      </c>
      <c r="E15" s="30"/>
      <c r="F15" s="30"/>
      <c r="G15" s="30"/>
      <c r="H15" s="22"/>
      <c r="L15" s="22"/>
      <c r="M15" s="22"/>
    </row>
    <row r="16" spans="1:13">
      <c r="A16" s="24" t="s">
        <v>1259</v>
      </c>
      <c r="B16" s="41" t="s">
        <v>1223</v>
      </c>
      <c r="C16" s="286" t="s">
        <v>1196</v>
      </c>
      <c r="D16" s="286" t="s">
        <v>1196</v>
      </c>
      <c r="E16" s="30"/>
      <c r="F16" s="30"/>
      <c r="G16" s="30"/>
      <c r="H16" s="22"/>
      <c r="L16" s="22"/>
      <c r="M16" s="22"/>
    </row>
    <row r="17" spans="1:13">
      <c r="A17" s="24" t="s">
        <v>1260</v>
      </c>
      <c r="B17" s="202" t="s">
        <v>1224</v>
      </c>
      <c r="C17" s="286" t="s">
        <v>1196</v>
      </c>
      <c r="D17" s="286" t="s">
        <v>1196</v>
      </c>
      <c r="E17" s="30"/>
      <c r="F17" s="30"/>
      <c r="G17" s="30"/>
      <c r="H17" s="22"/>
      <c r="L17" s="22"/>
      <c r="M17" s="22"/>
    </row>
    <row r="18" spans="1:13">
      <c r="A18" s="24" t="s">
        <v>1261</v>
      </c>
      <c r="B18" s="41" t="s">
        <v>1225</v>
      </c>
      <c r="C18" s="286" t="s">
        <v>1196</v>
      </c>
      <c r="D18" s="286" t="s">
        <v>1196</v>
      </c>
      <c r="E18" s="30"/>
      <c r="F18" s="30"/>
      <c r="G18" s="30"/>
      <c r="H18" s="22"/>
      <c r="L18" s="22"/>
      <c r="M18" s="22"/>
    </row>
    <row r="19" spans="1:13">
      <c r="A19" s="24" t="s">
        <v>1262</v>
      </c>
      <c r="B19" s="41" t="s">
        <v>1226</v>
      </c>
      <c r="C19" s="286" t="s">
        <v>1196</v>
      </c>
      <c r="D19" s="286" t="s">
        <v>1196</v>
      </c>
      <c r="E19" s="30"/>
      <c r="F19" s="30"/>
      <c r="G19" s="30"/>
      <c r="H19" s="22"/>
      <c r="L19" s="22"/>
      <c r="M19" s="22"/>
    </row>
    <row r="20" spans="1:13">
      <c r="A20" s="24" t="s">
        <v>1263</v>
      </c>
      <c r="B20" s="41" t="s">
        <v>1227</v>
      </c>
      <c r="C20" s="286" t="s">
        <v>1196</v>
      </c>
      <c r="D20" s="286" t="s">
        <v>1196</v>
      </c>
      <c r="E20" s="30"/>
      <c r="F20" s="30"/>
      <c r="G20" s="30"/>
      <c r="H20" s="22"/>
      <c r="L20" s="22"/>
      <c r="M20" s="22"/>
    </row>
    <row r="21" spans="1:13">
      <c r="A21" s="24" t="s">
        <v>1264</v>
      </c>
      <c r="B21" s="41" t="s">
        <v>1228</v>
      </c>
      <c r="C21" s="286" t="s">
        <v>1196</v>
      </c>
      <c r="D21" s="286" t="s">
        <v>1196</v>
      </c>
      <c r="E21" s="30"/>
      <c r="F21" s="30"/>
      <c r="G21" s="30"/>
      <c r="H21" s="22"/>
      <c r="L21" s="22"/>
      <c r="M21" s="22"/>
    </row>
    <row r="22" spans="1:13">
      <c r="A22" s="24" t="s">
        <v>1265</v>
      </c>
      <c r="B22" s="41" t="s">
        <v>1229</v>
      </c>
      <c r="C22" s="286" t="s">
        <v>1196</v>
      </c>
      <c r="D22" s="286" t="s">
        <v>1196</v>
      </c>
      <c r="E22" s="30"/>
      <c r="F22" s="30"/>
      <c r="G22" s="30"/>
      <c r="H22" s="22"/>
      <c r="L22" s="22"/>
      <c r="M22" s="22"/>
    </row>
    <row r="23" spans="1:13">
      <c r="A23" s="24" t="s">
        <v>1266</v>
      </c>
      <c r="B23" s="41" t="s">
        <v>1333</v>
      </c>
      <c r="C23" s="286" t="s">
        <v>1196</v>
      </c>
      <c r="D23" s="286" t="s">
        <v>1196</v>
      </c>
      <c r="E23" s="30"/>
      <c r="F23" s="30"/>
      <c r="G23" s="30"/>
      <c r="H23" s="22"/>
      <c r="L23" s="22"/>
      <c r="M23" s="22"/>
    </row>
    <row r="24" spans="1:13">
      <c r="A24" s="24" t="s">
        <v>1335</v>
      </c>
      <c r="B24" s="41" t="s">
        <v>1334</v>
      </c>
      <c r="C24" s="286" t="s">
        <v>1196</v>
      </c>
      <c r="D24" s="286" t="s">
        <v>1196</v>
      </c>
      <c r="E24" s="30"/>
      <c r="F24" s="30"/>
      <c r="G24" s="30"/>
      <c r="H24" s="22"/>
      <c r="L24" s="22"/>
      <c r="M24" s="22"/>
    </row>
    <row r="25" spans="1:13" outlineLevel="1">
      <c r="A25" s="24" t="s">
        <v>1267</v>
      </c>
      <c r="B25" s="39"/>
      <c r="E25" s="30"/>
      <c r="F25" s="30"/>
      <c r="G25" s="30"/>
      <c r="H25" s="22"/>
      <c r="L25" s="22"/>
      <c r="M25" s="22"/>
    </row>
    <row r="26" spans="1:13" outlineLevel="1">
      <c r="A26" s="24" t="s">
        <v>1270</v>
      </c>
      <c r="B26" s="39"/>
      <c r="E26" s="30"/>
      <c r="F26" s="30"/>
      <c r="G26" s="30"/>
      <c r="H26" s="22"/>
      <c r="L26" s="22"/>
      <c r="M26" s="22"/>
    </row>
    <row r="27" spans="1:13" outlineLevel="1">
      <c r="A27" s="24" t="s">
        <v>1271</v>
      </c>
      <c r="B27" s="39"/>
      <c r="E27" s="30"/>
      <c r="F27" s="30"/>
      <c r="G27" s="30"/>
      <c r="H27" s="22"/>
      <c r="L27" s="22"/>
      <c r="M27" s="22"/>
    </row>
    <row r="28" spans="1:13" outlineLevel="1">
      <c r="A28" s="24" t="s">
        <v>1272</v>
      </c>
      <c r="B28" s="39"/>
      <c r="E28" s="30"/>
      <c r="F28" s="30"/>
      <c r="G28" s="30"/>
      <c r="H28" s="22"/>
      <c r="L28" s="22"/>
      <c r="M28" s="22"/>
    </row>
    <row r="29" spans="1:13" outlineLevel="1">
      <c r="A29" s="24" t="s">
        <v>1273</v>
      </c>
      <c r="B29" s="39"/>
      <c r="E29" s="30"/>
      <c r="F29" s="30"/>
      <c r="G29" s="30"/>
      <c r="H29" s="22"/>
      <c r="L29" s="22"/>
      <c r="M29" s="22"/>
    </row>
    <row r="30" spans="1:13" outlineLevel="1">
      <c r="A30" s="24" t="s">
        <v>1274</v>
      </c>
      <c r="B30" s="39"/>
      <c r="E30" s="30"/>
      <c r="F30" s="30"/>
      <c r="G30" s="30"/>
      <c r="H30" s="22"/>
      <c r="L30" s="22"/>
      <c r="M30" s="22"/>
    </row>
    <row r="31" spans="1:13" outlineLevel="1">
      <c r="A31" s="24" t="s">
        <v>1275</v>
      </c>
      <c r="B31" s="39"/>
      <c r="E31" s="30"/>
      <c r="F31" s="30"/>
      <c r="G31" s="30"/>
      <c r="H31" s="22"/>
      <c r="L31" s="22"/>
      <c r="M31" s="22"/>
    </row>
    <row r="32" spans="1:13" outlineLevel="1">
      <c r="A32" s="24" t="s">
        <v>1276</v>
      </c>
      <c r="B32" s="39"/>
      <c r="E32" s="30"/>
      <c r="F32" s="30"/>
      <c r="G32" s="30"/>
      <c r="H32" s="22"/>
      <c r="L32" s="22"/>
      <c r="M32" s="22"/>
    </row>
    <row r="33" spans="1:13" ht="18">
      <c r="A33" s="36"/>
      <c r="B33" s="35" t="s">
        <v>1269</v>
      </c>
      <c r="C33" s="36"/>
      <c r="D33" s="36"/>
      <c r="E33" s="36"/>
      <c r="F33" s="36"/>
      <c r="G33" s="36"/>
      <c r="H33" s="22"/>
      <c r="L33" s="22"/>
      <c r="M33" s="22"/>
    </row>
    <row r="34" spans="1:13" ht="15" customHeight="1">
      <c r="A34" s="43"/>
      <c r="B34" s="44" t="s">
        <v>1230</v>
      </c>
      <c r="C34" s="43" t="s">
        <v>1345</v>
      </c>
      <c r="D34" s="43" t="s">
        <v>1349</v>
      </c>
      <c r="E34" s="43" t="s">
        <v>1231</v>
      </c>
      <c r="F34" s="46"/>
      <c r="G34" s="46"/>
      <c r="H34" s="22"/>
      <c r="L34" s="22"/>
      <c r="M34" s="22"/>
    </row>
    <row r="35" spans="1:13">
      <c r="A35" s="24" t="s">
        <v>1292</v>
      </c>
      <c r="B35" s="85" t="s">
        <v>1332</v>
      </c>
      <c r="C35" s="286" t="s">
        <v>1196</v>
      </c>
      <c r="D35" s="286" t="s">
        <v>1196</v>
      </c>
      <c r="E35" s="286" t="s">
        <v>1196</v>
      </c>
      <c r="F35" s="86"/>
      <c r="G35" s="86"/>
      <c r="H35" s="22"/>
      <c r="L35" s="22"/>
      <c r="M35" s="22"/>
    </row>
    <row r="36" spans="1:13">
      <c r="A36" s="24" t="s">
        <v>1293</v>
      </c>
      <c r="B36" s="41" t="s">
        <v>1232</v>
      </c>
      <c r="C36" s="286" t="s">
        <v>1196</v>
      </c>
      <c r="D36" s="286" t="s">
        <v>1196</v>
      </c>
      <c r="E36" s="286" t="s">
        <v>1196</v>
      </c>
      <c r="H36" s="22"/>
      <c r="L36" s="22"/>
      <c r="M36" s="22"/>
    </row>
    <row r="37" spans="1:13">
      <c r="A37" s="24" t="s">
        <v>1294</v>
      </c>
      <c r="B37" s="41" t="s">
        <v>1233</v>
      </c>
      <c r="C37" s="286" t="s">
        <v>1196</v>
      </c>
      <c r="D37" s="286" t="s">
        <v>1196</v>
      </c>
      <c r="E37" s="286" t="s">
        <v>1196</v>
      </c>
      <c r="H37" s="22"/>
      <c r="L37" s="22"/>
      <c r="M37" s="22"/>
    </row>
    <row r="38" spans="1:13">
      <c r="A38" s="24" t="s">
        <v>1295</v>
      </c>
      <c r="B38" s="41" t="s">
        <v>1234</v>
      </c>
      <c r="C38" s="286" t="s">
        <v>1196</v>
      </c>
      <c r="D38" s="286" t="s">
        <v>1196</v>
      </c>
      <c r="E38" s="286" t="s">
        <v>1196</v>
      </c>
      <c r="H38" s="22"/>
      <c r="L38" s="22"/>
      <c r="M38" s="22"/>
    </row>
    <row r="39" spans="1:13">
      <c r="A39" s="24" t="s">
        <v>1296</v>
      </c>
      <c r="B39" s="41" t="s">
        <v>1235</v>
      </c>
      <c r="C39" s="286" t="s">
        <v>1196</v>
      </c>
      <c r="D39" s="286" t="s">
        <v>1196</v>
      </c>
      <c r="E39" s="286" t="s">
        <v>1196</v>
      </c>
      <c r="H39" s="22"/>
      <c r="L39" s="22"/>
      <c r="M39" s="22"/>
    </row>
    <row r="40" spans="1:13">
      <c r="A40" s="24" t="s">
        <v>1297</v>
      </c>
      <c r="B40" s="41" t="s">
        <v>1236</v>
      </c>
      <c r="C40" s="286" t="s">
        <v>1196</v>
      </c>
      <c r="D40" s="286" t="s">
        <v>1196</v>
      </c>
      <c r="E40" s="286" t="s">
        <v>1196</v>
      </c>
      <c r="H40" s="22"/>
      <c r="L40" s="22"/>
      <c r="M40" s="22"/>
    </row>
    <row r="41" spans="1:13">
      <c r="A41" s="24" t="s">
        <v>1298</v>
      </c>
      <c r="B41" s="41" t="s">
        <v>1237</v>
      </c>
      <c r="C41" s="286" t="s">
        <v>1196</v>
      </c>
      <c r="D41" s="286" t="s">
        <v>1196</v>
      </c>
      <c r="E41" s="286" t="s">
        <v>1196</v>
      </c>
      <c r="H41" s="22"/>
      <c r="L41" s="22"/>
      <c r="M41" s="22"/>
    </row>
    <row r="42" spans="1:13">
      <c r="A42" s="24" t="s">
        <v>1299</v>
      </c>
      <c r="B42" s="41" t="s">
        <v>1238</v>
      </c>
      <c r="C42" s="286" t="s">
        <v>1196</v>
      </c>
      <c r="D42" s="286" t="s">
        <v>1196</v>
      </c>
      <c r="E42" s="286" t="s">
        <v>1196</v>
      </c>
      <c r="H42" s="22"/>
      <c r="L42" s="22"/>
      <c r="M42" s="22"/>
    </row>
    <row r="43" spans="1:13">
      <c r="A43" s="24" t="s">
        <v>1300</v>
      </c>
      <c r="B43" s="41" t="s">
        <v>1239</v>
      </c>
      <c r="C43" s="286" t="s">
        <v>1196</v>
      </c>
      <c r="D43" s="286" t="s">
        <v>1196</v>
      </c>
      <c r="E43" s="286" t="s">
        <v>1196</v>
      </c>
      <c r="H43" s="22"/>
      <c r="L43" s="22"/>
      <c r="M43" s="22"/>
    </row>
    <row r="44" spans="1:13">
      <c r="A44" s="24" t="s">
        <v>1301</v>
      </c>
      <c r="B44" s="41" t="s">
        <v>1240</v>
      </c>
      <c r="C44" s="286" t="s">
        <v>1196</v>
      </c>
      <c r="D44" s="286" t="s">
        <v>1196</v>
      </c>
      <c r="E44" s="286" t="s">
        <v>1196</v>
      </c>
      <c r="H44" s="22"/>
      <c r="L44" s="22"/>
      <c r="M44" s="22"/>
    </row>
    <row r="45" spans="1:13">
      <c r="A45" s="24" t="s">
        <v>1302</v>
      </c>
      <c r="B45" s="41" t="s">
        <v>1241</v>
      </c>
      <c r="C45" s="286" t="s">
        <v>1196</v>
      </c>
      <c r="D45" s="286" t="s">
        <v>1196</v>
      </c>
      <c r="E45" s="286" t="s">
        <v>1196</v>
      </c>
      <c r="H45" s="22"/>
      <c r="L45" s="22"/>
      <c r="M45" s="22"/>
    </row>
    <row r="46" spans="1:13">
      <c r="A46" s="24" t="s">
        <v>1303</v>
      </c>
      <c r="B46" s="41" t="s">
        <v>1242</v>
      </c>
      <c r="C46" s="286" t="s">
        <v>1196</v>
      </c>
      <c r="D46" s="286" t="s">
        <v>1196</v>
      </c>
      <c r="E46" s="286" t="s">
        <v>1196</v>
      </c>
      <c r="H46" s="22"/>
      <c r="L46" s="22"/>
      <c r="M46" s="22"/>
    </row>
    <row r="47" spans="1:13">
      <c r="A47" s="24" t="s">
        <v>1304</v>
      </c>
      <c r="B47" s="41" t="s">
        <v>1243</v>
      </c>
      <c r="C47" s="286" t="s">
        <v>1196</v>
      </c>
      <c r="D47" s="286" t="s">
        <v>1196</v>
      </c>
      <c r="E47" s="286" t="s">
        <v>1196</v>
      </c>
      <c r="H47" s="22"/>
      <c r="L47" s="22"/>
      <c r="M47" s="22"/>
    </row>
    <row r="48" spans="1:13">
      <c r="A48" s="24" t="s">
        <v>1305</v>
      </c>
      <c r="B48" s="41" t="s">
        <v>1244</v>
      </c>
      <c r="C48" s="286" t="s">
        <v>1196</v>
      </c>
      <c r="D48" s="286" t="s">
        <v>1196</v>
      </c>
      <c r="E48" s="286" t="s">
        <v>1196</v>
      </c>
      <c r="H48" s="22"/>
      <c r="L48" s="22"/>
      <c r="M48" s="22"/>
    </row>
    <row r="49" spans="1:13">
      <c r="A49" s="24" t="s">
        <v>1306</v>
      </c>
      <c r="B49" s="41" t="s">
        <v>1245</v>
      </c>
      <c r="C49" s="286" t="s">
        <v>1196</v>
      </c>
      <c r="D49" s="286" t="s">
        <v>1196</v>
      </c>
      <c r="E49" s="286" t="s">
        <v>1196</v>
      </c>
      <c r="H49" s="22"/>
      <c r="L49" s="22"/>
      <c r="M49" s="22"/>
    </row>
    <row r="50" spans="1:13">
      <c r="A50" s="24" t="s">
        <v>1307</v>
      </c>
      <c r="B50" s="41" t="s">
        <v>1246</v>
      </c>
      <c r="C50" s="286" t="s">
        <v>1196</v>
      </c>
      <c r="D50" s="286" t="s">
        <v>1196</v>
      </c>
      <c r="E50" s="286" t="s">
        <v>1196</v>
      </c>
      <c r="H50" s="22"/>
      <c r="L50" s="22"/>
      <c r="M50" s="22"/>
    </row>
    <row r="51" spans="1:13">
      <c r="A51" s="24" t="s">
        <v>1308</v>
      </c>
      <c r="B51" s="41" t="s">
        <v>1247</v>
      </c>
      <c r="C51" s="286" t="s">
        <v>1196</v>
      </c>
      <c r="D51" s="286" t="s">
        <v>1196</v>
      </c>
      <c r="E51" s="286" t="s">
        <v>1196</v>
      </c>
      <c r="H51" s="22"/>
      <c r="L51" s="22"/>
      <c r="M51" s="22"/>
    </row>
    <row r="52" spans="1:13">
      <c r="A52" s="24" t="s">
        <v>1309</v>
      </c>
      <c r="B52" s="41" t="s">
        <v>1248</v>
      </c>
      <c r="C52" s="286" t="s">
        <v>1196</v>
      </c>
      <c r="D52" s="286" t="s">
        <v>1196</v>
      </c>
      <c r="E52" s="286" t="s">
        <v>1196</v>
      </c>
      <c r="H52" s="22"/>
      <c r="L52" s="22"/>
      <c r="M52" s="22"/>
    </row>
    <row r="53" spans="1:13">
      <c r="A53" s="24" t="s">
        <v>1310</v>
      </c>
      <c r="B53" s="41" t="s">
        <v>1249</v>
      </c>
      <c r="C53" s="286" t="s">
        <v>1196</v>
      </c>
      <c r="D53" s="286" t="s">
        <v>1196</v>
      </c>
      <c r="E53" s="286" t="s">
        <v>1196</v>
      </c>
      <c r="H53" s="22"/>
      <c r="L53" s="22"/>
      <c r="M53" s="22"/>
    </row>
    <row r="54" spans="1:13">
      <c r="A54" s="24" t="s">
        <v>1311</v>
      </c>
      <c r="B54" s="41" t="s">
        <v>1250</v>
      </c>
      <c r="C54" s="286" t="s">
        <v>1196</v>
      </c>
      <c r="D54" s="286" t="s">
        <v>1196</v>
      </c>
      <c r="E54" s="286" t="s">
        <v>1196</v>
      </c>
      <c r="H54" s="22"/>
      <c r="L54" s="22"/>
      <c r="M54" s="22"/>
    </row>
    <row r="55" spans="1:13">
      <c r="A55" s="24" t="s">
        <v>1312</v>
      </c>
      <c r="B55" s="41" t="s">
        <v>1251</v>
      </c>
      <c r="C55" s="286" t="s">
        <v>1196</v>
      </c>
      <c r="D55" s="286" t="s">
        <v>1196</v>
      </c>
      <c r="E55" s="286" t="s">
        <v>1196</v>
      </c>
      <c r="H55" s="22"/>
      <c r="L55" s="22"/>
      <c r="M55" s="22"/>
    </row>
    <row r="56" spans="1:13">
      <c r="A56" s="24" t="s">
        <v>1313</v>
      </c>
      <c r="B56" s="41" t="s">
        <v>1252</v>
      </c>
      <c r="C56" s="286" t="s">
        <v>1196</v>
      </c>
      <c r="D56" s="286" t="s">
        <v>1196</v>
      </c>
      <c r="E56" s="286" t="s">
        <v>1196</v>
      </c>
      <c r="H56" s="22"/>
      <c r="L56" s="22"/>
      <c r="M56" s="22"/>
    </row>
    <row r="57" spans="1:13">
      <c r="A57" s="24" t="s">
        <v>1314</v>
      </c>
      <c r="B57" s="41" t="s">
        <v>1253</v>
      </c>
      <c r="C57" s="286" t="s">
        <v>1196</v>
      </c>
      <c r="D57" s="286" t="s">
        <v>1196</v>
      </c>
      <c r="E57" s="286" t="s">
        <v>1196</v>
      </c>
      <c r="H57" s="22"/>
      <c r="L57" s="22"/>
      <c r="M57" s="22"/>
    </row>
    <row r="58" spans="1:13">
      <c r="A58" s="24" t="s">
        <v>1315</v>
      </c>
      <c r="B58" s="41" t="s">
        <v>1254</v>
      </c>
      <c r="C58" s="286" t="s">
        <v>1196</v>
      </c>
      <c r="D58" s="286" t="s">
        <v>1196</v>
      </c>
      <c r="E58" s="286" t="s">
        <v>1196</v>
      </c>
      <c r="H58" s="22"/>
      <c r="L58" s="22"/>
      <c r="M58" s="22"/>
    </row>
    <row r="59" spans="1:13">
      <c r="A59" s="24" t="s">
        <v>1316</v>
      </c>
      <c r="B59" s="41" t="s">
        <v>1255</v>
      </c>
      <c r="C59" s="286" t="s">
        <v>1196</v>
      </c>
      <c r="D59" s="286" t="s">
        <v>1196</v>
      </c>
      <c r="E59" s="286" t="s">
        <v>1196</v>
      </c>
      <c r="H59" s="22"/>
      <c r="L59" s="22"/>
      <c r="M59" s="22"/>
    </row>
    <row r="60" spans="1:13" outlineLevel="1">
      <c r="A60" s="24" t="s">
        <v>1277</v>
      </c>
      <c r="B60" s="41"/>
      <c r="E60" s="41"/>
      <c r="F60" s="41"/>
      <c r="G60" s="41"/>
      <c r="H60" s="22"/>
      <c r="L60" s="22"/>
      <c r="M60" s="22"/>
    </row>
    <row r="61" spans="1:13" outlineLevel="1">
      <c r="A61" s="24" t="s">
        <v>1278</v>
      </c>
      <c r="B61" s="41"/>
      <c r="E61" s="41"/>
      <c r="F61" s="41"/>
      <c r="G61" s="41"/>
      <c r="H61" s="22"/>
      <c r="L61" s="22"/>
      <c r="M61" s="22"/>
    </row>
    <row r="62" spans="1:13" outlineLevel="1">
      <c r="A62" s="24" t="s">
        <v>1279</v>
      </c>
      <c r="B62" s="41"/>
      <c r="E62" s="41"/>
      <c r="F62" s="41"/>
      <c r="G62" s="41"/>
      <c r="H62" s="22"/>
      <c r="L62" s="22"/>
      <c r="M62" s="22"/>
    </row>
    <row r="63" spans="1:13" outlineLevel="1">
      <c r="A63" s="24" t="s">
        <v>1280</v>
      </c>
      <c r="B63" s="41"/>
      <c r="E63" s="41"/>
      <c r="F63" s="41"/>
      <c r="G63" s="41"/>
      <c r="H63" s="22"/>
      <c r="L63" s="22"/>
      <c r="M63" s="22"/>
    </row>
    <row r="64" spans="1:13" outlineLevel="1">
      <c r="A64" s="24" t="s">
        <v>1281</v>
      </c>
      <c r="B64" s="41"/>
      <c r="E64" s="41"/>
      <c r="F64" s="41"/>
      <c r="G64" s="41"/>
      <c r="H64" s="22"/>
      <c r="L64" s="22"/>
      <c r="M64" s="22"/>
    </row>
    <row r="65" spans="1:14" outlineLevel="1">
      <c r="A65" s="24" t="s">
        <v>1282</v>
      </c>
      <c r="B65" s="41"/>
      <c r="E65" s="41"/>
      <c r="F65" s="41"/>
      <c r="G65" s="41"/>
      <c r="H65" s="22"/>
      <c r="L65" s="22"/>
      <c r="M65" s="22"/>
    </row>
    <row r="66" spans="1:14" outlineLevel="1">
      <c r="A66" s="24" t="s">
        <v>1283</v>
      </c>
      <c r="B66" s="41"/>
      <c r="E66" s="41"/>
      <c r="F66" s="41"/>
      <c r="G66" s="41"/>
      <c r="H66" s="22"/>
      <c r="L66" s="22"/>
      <c r="M66" s="22"/>
    </row>
    <row r="67" spans="1:14" outlineLevel="1">
      <c r="A67" s="24" t="s">
        <v>1284</v>
      </c>
      <c r="B67" s="41"/>
      <c r="E67" s="41"/>
      <c r="F67" s="41"/>
      <c r="G67" s="41"/>
      <c r="H67" s="22"/>
      <c r="L67" s="22"/>
      <c r="M67" s="22"/>
    </row>
    <row r="68" spans="1:14" outlineLevel="1">
      <c r="A68" s="24" t="s">
        <v>1285</v>
      </c>
      <c r="B68" s="41"/>
      <c r="E68" s="41"/>
      <c r="F68" s="41"/>
      <c r="G68" s="41"/>
      <c r="H68" s="22"/>
      <c r="L68" s="22"/>
      <c r="M68" s="22"/>
    </row>
    <row r="69" spans="1:14" outlineLevel="1">
      <c r="A69" s="24" t="s">
        <v>1286</v>
      </c>
      <c r="B69" s="41"/>
      <c r="E69" s="41"/>
      <c r="F69" s="41"/>
      <c r="G69" s="41"/>
      <c r="H69" s="22"/>
      <c r="L69" s="22"/>
      <c r="M69" s="22"/>
    </row>
    <row r="70" spans="1:14" outlineLevel="1">
      <c r="A70" s="24" t="s">
        <v>1287</v>
      </c>
      <c r="B70" s="41"/>
      <c r="E70" s="41"/>
      <c r="F70" s="41"/>
      <c r="G70" s="41"/>
      <c r="H70" s="22"/>
      <c r="L70" s="22"/>
      <c r="M70" s="22"/>
    </row>
    <row r="71" spans="1:14" outlineLevel="1">
      <c r="A71" s="24" t="s">
        <v>1288</v>
      </c>
      <c r="B71" s="41"/>
      <c r="E71" s="41"/>
      <c r="F71" s="41"/>
      <c r="G71" s="41"/>
      <c r="H71" s="22"/>
      <c r="L71" s="22"/>
      <c r="M71" s="22"/>
    </row>
    <row r="72" spans="1:14" outlineLevel="1">
      <c r="A72" s="24" t="s">
        <v>1289</v>
      </c>
      <c r="B72" s="41"/>
      <c r="E72" s="41"/>
      <c r="F72" s="41"/>
      <c r="G72" s="41"/>
      <c r="H72" s="22"/>
      <c r="L72" s="22"/>
      <c r="M72" s="22"/>
    </row>
    <row r="73" spans="1:14" ht="18">
      <c r="A73" s="36"/>
      <c r="B73" s="35" t="s">
        <v>1291</v>
      </c>
      <c r="C73" s="36"/>
      <c r="D73" s="36"/>
      <c r="E73" s="36"/>
      <c r="F73" s="36"/>
      <c r="G73" s="36"/>
      <c r="H73" s="22"/>
    </row>
    <row r="74" spans="1:14" ht="15" customHeight="1">
      <c r="A74" s="43"/>
      <c r="B74" s="44" t="s">
        <v>770</v>
      </c>
      <c r="C74" s="43" t="s">
        <v>1353</v>
      </c>
      <c r="D74" s="43"/>
      <c r="E74" s="46"/>
      <c r="F74" s="46"/>
      <c r="G74" s="46"/>
      <c r="H74" s="54"/>
      <c r="I74" s="54"/>
      <c r="J74" s="54"/>
      <c r="K74" s="54"/>
      <c r="L74" s="54"/>
      <c r="M74" s="54"/>
      <c r="N74" s="54"/>
    </row>
    <row r="75" spans="1:14">
      <c r="A75" s="24" t="s">
        <v>1317</v>
      </c>
      <c r="B75" s="24" t="s">
        <v>1336</v>
      </c>
      <c r="C75" s="286" t="s">
        <v>1196</v>
      </c>
      <c r="H75" s="22"/>
    </row>
    <row r="76" spans="1:14">
      <c r="A76" s="24" t="s">
        <v>1318</v>
      </c>
      <c r="B76" s="24" t="s">
        <v>1351</v>
      </c>
      <c r="C76" s="286" t="s">
        <v>1196</v>
      </c>
      <c r="H76" s="22"/>
    </row>
    <row r="77" spans="1:14" outlineLevel="1">
      <c r="A77" s="24" t="s">
        <v>1319</v>
      </c>
      <c r="H77" s="22"/>
    </row>
    <row r="78" spans="1:14" outlineLevel="1">
      <c r="A78" s="24" t="s">
        <v>1320</v>
      </c>
      <c r="H78" s="22"/>
    </row>
    <row r="79" spans="1:14" outlineLevel="1">
      <c r="A79" s="24" t="s">
        <v>1321</v>
      </c>
      <c r="H79" s="22"/>
    </row>
    <row r="80" spans="1:14" outlineLevel="1">
      <c r="A80" s="24" t="s">
        <v>1322</v>
      </c>
      <c r="H80" s="22"/>
    </row>
    <row r="81" spans="1:8">
      <c r="A81" s="43"/>
      <c r="B81" s="44" t="s">
        <v>1323</v>
      </c>
      <c r="C81" s="43" t="s">
        <v>466</v>
      </c>
      <c r="D81" s="43" t="s">
        <v>467</v>
      </c>
      <c r="E81" s="46" t="s">
        <v>782</v>
      </c>
      <c r="F81" s="46" t="s">
        <v>967</v>
      </c>
      <c r="G81" s="46" t="s">
        <v>1344</v>
      </c>
      <c r="H81" s="22"/>
    </row>
    <row r="82" spans="1:8">
      <c r="A82" s="24" t="s">
        <v>1324</v>
      </c>
      <c r="B82" s="24" t="s">
        <v>1402</v>
      </c>
      <c r="C82" s="286" t="s">
        <v>1196</v>
      </c>
      <c r="D82" s="286" t="s">
        <v>1196</v>
      </c>
      <c r="E82" s="286" t="s">
        <v>1196</v>
      </c>
      <c r="F82" s="286" t="s">
        <v>1196</v>
      </c>
      <c r="G82" s="286" t="s">
        <v>1196</v>
      </c>
      <c r="H82" s="22"/>
    </row>
    <row r="83" spans="1:8">
      <c r="A83" s="24" t="s">
        <v>1325</v>
      </c>
      <c r="B83" s="24" t="s">
        <v>1341</v>
      </c>
      <c r="C83" s="286" t="s">
        <v>1196</v>
      </c>
      <c r="D83" s="286" t="s">
        <v>1196</v>
      </c>
      <c r="E83" s="286" t="s">
        <v>1196</v>
      </c>
      <c r="F83" s="286" t="s">
        <v>1196</v>
      </c>
      <c r="G83" s="286" t="s">
        <v>1196</v>
      </c>
      <c r="H83" s="22"/>
    </row>
    <row r="84" spans="1:8">
      <c r="A84" s="24" t="s">
        <v>1326</v>
      </c>
      <c r="B84" s="24" t="s">
        <v>1339</v>
      </c>
      <c r="C84" s="286" t="s">
        <v>1196</v>
      </c>
      <c r="D84" s="286" t="s">
        <v>1196</v>
      </c>
      <c r="E84" s="286" t="s">
        <v>1196</v>
      </c>
      <c r="F84" s="286" t="s">
        <v>1196</v>
      </c>
      <c r="G84" s="286" t="s">
        <v>1196</v>
      </c>
      <c r="H84" s="22"/>
    </row>
    <row r="85" spans="1:8">
      <c r="A85" s="24" t="s">
        <v>1327</v>
      </c>
      <c r="B85" s="24" t="s">
        <v>1340</v>
      </c>
      <c r="C85" s="286" t="s">
        <v>1196</v>
      </c>
      <c r="D85" s="286" t="s">
        <v>1196</v>
      </c>
      <c r="E85" s="286" t="s">
        <v>1196</v>
      </c>
      <c r="F85" s="286" t="s">
        <v>1196</v>
      </c>
      <c r="G85" s="286" t="s">
        <v>1196</v>
      </c>
      <c r="H85" s="22"/>
    </row>
    <row r="86" spans="1:8">
      <c r="A86" s="24" t="s">
        <v>1343</v>
      </c>
      <c r="B86" s="24" t="s">
        <v>1342</v>
      </c>
      <c r="C86" s="286" t="s">
        <v>1196</v>
      </c>
      <c r="D86" s="286" t="s">
        <v>1196</v>
      </c>
      <c r="E86" s="286" t="s">
        <v>1196</v>
      </c>
      <c r="F86" s="286" t="s">
        <v>1196</v>
      </c>
      <c r="G86" s="286" t="s">
        <v>1196</v>
      </c>
      <c r="H86" s="22"/>
    </row>
    <row r="87" spans="1:8" outlineLevel="1">
      <c r="A87" s="24" t="s">
        <v>1328</v>
      </c>
      <c r="H87" s="22"/>
    </row>
    <row r="88" spans="1:8" outlineLevel="1">
      <c r="A88" s="24" t="s">
        <v>1329</v>
      </c>
      <c r="H88" s="22"/>
    </row>
    <row r="89" spans="1:8" outlineLevel="1">
      <c r="A89" s="24" t="s">
        <v>1330</v>
      </c>
      <c r="H89" s="22"/>
    </row>
    <row r="90" spans="1:8" outlineLevel="1">
      <c r="A90" s="24" t="s">
        <v>1331</v>
      </c>
      <c r="H90" s="22"/>
    </row>
    <row r="91" spans="1:8">
      <c r="H91" s="22"/>
    </row>
    <row r="92" spans="1:8">
      <c r="H92" s="22"/>
    </row>
    <row r="93" spans="1:8">
      <c r="H93" s="22"/>
    </row>
    <row r="94" spans="1:8">
      <c r="H94" s="22"/>
    </row>
    <row r="95" spans="1:8">
      <c r="H95" s="22"/>
    </row>
    <row r="96" spans="1:8">
      <c r="H96" s="22"/>
    </row>
    <row r="97" spans="8:8">
      <c r="H97" s="22"/>
    </row>
    <row r="98" spans="8:8">
      <c r="H98" s="22"/>
    </row>
    <row r="99" spans="8:8">
      <c r="H99" s="22"/>
    </row>
    <row r="100" spans="8:8">
      <c r="H100" s="22"/>
    </row>
    <row r="101" spans="8:8">
      <c r="H101" s="22"/>
    </row>
    <row r="102" spans="8:8">
      <c r="H102" s="22"/>
    </row>
    <row r="103" spans="8:8">
      <c r="H103" s="22"/>
    </row>
    <row r="104" spans="8:8">
      <c r="H104" s="22"/>
    </row>
    <row r="105" spans="8:8">
      <c r="H105" s="22"/>
    </row>
    <row r="106" spans="8:8">
      <c r="H106" s="22"/>
    </row>
    <row r="107" spans="8:8">
      <c r="H107" s="22"/>
    </row>
    <row r="108" spans="8:8">
      <c r="H108" s="22"/>
    </row>
    <row r="109" spans="8:8">
      <c r="H109" s="22"/>
    </row>
    <row r="110" spans="8:8">
      <c r="H110" s="22"/>
    </row>
    <row r="111" spans="8:8">
      <c r="H111" s="22"/>
    </row>
    <row r="112" spans="8:8">
      <c r="H112" s="22"/>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topLeftCell="C1" zoomScaleNormal="100" workbookViewId="0">
      <selection activeCell="E31" sqref="E31"/>
    </sheetView>
  </sheetViews>
  <sheetFormatPr defaultRowHeight="14.4"/>
  <cols>
    <col min="1" max="1" width="13.33203125" style="200" customWidth="1"/>
    <col min="2" max="2" width="60.5546875" style="200" bestFit="1" customWidth="1"/>
    <col min="3" max="7" width="41" style="200" customWidth="1"/>
    <col min="8" max="16384" width="8.88671875" style="200"/>
  </cols>
  <sheetData>
    <row r="1" spans="1:7" ht="45" customHeight="1">
      <c r="A1" s="441" t="s">
        <v>1356</v>
      </c>
      <c r="B1" s="441"/>
    </row>
    <row r="2" spans="1:7" ht="31.2">
      <c r="A2" s="134" t="s">
        <v>2294</v>
      </c>
      <c r="B2" s="134"/>
      <c r="C2" s="165"/>
      <c r="D2" s="165"/>
      <c r="E2" s="165"/>
      <c r="F2" s="290" t="s">
        <v>1853</v>
      </c>
      <c r="G2" s="57"/>
    </row>
    <row r="3" spans="1:7" ht="15" thickBot="1">
      <c r="A3" s="165"/>
      <c r="B3" s="23"/>
      <c r="C3" s="23"/>
      <c r="D3" s="165"/>
      <c r="E3" s="165"/>
      <c r="F3" s="165"/>
      <c r="G3" s="165"/>
    </row>
    <row r="4" spans="1:7" ht="18.600000000000001" thickBot="1">
      <c r="A4" s="166"/>
      <c r="B4" s="167" t="s">
        <v>22</v>
      </c>
      <c r="C4" s="168" t="s">
        <v>23</v>
      </c>
      <c r="D4" s="166"/>
      <c r="E4" s="166"/>
      <c r="F4" s="165"/>
      <c r="G4" s="165"/>
    </row>
    <row r="5" spans="1:7">
      <c r="A5" s="216"/>
      <c r="B5" s="216"/>
      <c r="C5" s="216"/>
      <c r="D5" s="216"/>
      <c r="E5" s="216"/>
      <c r="F5" s="216"/>
      <c r="G5" s="216"/>
    </row>
    <row r="6" spans="1:7" ht="18">
      <c r="A6" s="169"/>
      <c r="B6" s="443" t="s">
        <v>2295</v>
      </c>
      <c r="C6" s="444"/>
      <c r="D6" s="216"/>
      <c r="E6" s="201"/>
      <c r="F6" s="201"/>
      <c r="G6" s="201"/>
    </row>
    <row r="7" spans="1:7">
      <c r="A7" s="267"/>
      <c r="B7" s="445" t="s">
        <v>1464</v>
      </c>
      <c r="C7" s="446"/>
      <c r="D7" s="264"/>
      <c r="E7" s="216"/>
      <c r="F7" s="216"/>
      <c r="G7" s="216"/>
    </row>
    <row r="8" spans="1:7">
      <c r="A8" s="216"/>
      <c r="B8" s="445" t="s">
        <v>1465</v>
      </c>
      <c r="C8" s="446"/>
      <c r="D8" s="264"/>
      <c r="E8" s="216"/>
      <c r="F8" s="216"/>
      <c r="G8" s="216"/>
    </row>
    <row r="9" spans="1:7">
      <c r="A9" s="216"/>
      <c r="B9" s="447" t="s">
        <v>1466</v>
      </c>
      <c r="C9" s="448"/>
      <c r="D9" s="264"/>
      <c r="E9" s="216"/>
      <c r="F9" s="216"/>
      <c r="G9" s="216"/>
    </row>
    <row r="10" spans="1:7" ht="15" thickBot="1">
      <c r="A10" s="216"/>
      <c r="B10" s="449" t="s">
        <v>1467</v>
      </c>
      <c r="C10" s="450"/>
      <c r="D10" s="216"/>
      <c r="E10" s="216"/>
      <c r="F10" s="216"/>
      <c r="G10" s="216"/>
    </row>
    <row r="11" spans="1:7">
      <c r="A11" s="216"/>
      <c r="B11" s="266"/>
      <c r="C11" s="265"/>
      <c r="D11" s="216"/>
      <c r="E11" s="216"/>
      <c r="F11" s="216"/>
      <c r="G11" s="216"/>
    </row>
    <row r="12" spans="1:7">
      <c r="A12" s="216"/>
      <c r="B12" s="292"/>
      <c r="C12" s="216"/>
      <c r="D12" s="216"/>
      <c r="E12" s="216"/>
      <c r="F12" s="216"/>
      <c r="G12" s="216"/>
    </row>
    <row r="13" spans="1:7">
      <c r="A13" s="216"/>
      <c r="B13" s="292"/>
      <c r="C13" s="216"/>
      <c r="D13" s="216"/>
      <c r="E13" s="216"/>
      <c r="F13" s="216"/>
      <c r="G13" s="216"/>
    </row>
    <row r="14" spans="1:7" ht="18.75" customHeight="1">
      <c r="A14" s="291"/>
      <c r="B14" s="442" t="s">
        <v>1464</v>
      </c>
      <c r="C14" s="442"/>
      <c r="D14" s="291"/>
      <c r="E14" s="291"/>
      <c r="F14" s="291"/>
      <c r="G14" s="291"/>
    </row>
    <row r="15" spans="1:7">
      <c r="A15" s="43"/>
      <c r="B15" s="43" t="s">
        <v>1468</v>
      </c>
      <c r="C15" s="43" t="s">
        <v>64</v>
      </c>
      <c r="D15" s="43" t="s">
        <v>1469</v>
      </c>
      <c r="E15" s="43"/>
      <c r="F15" s="43" t="s">
        <v>1470</v>
      </c>
      <c r="G15" s="43" t="s">
        <v>1471</v>
      </c>
    </row>
    <row r="16" spans="1:7">
      <c r="A16" s="216" t="s">
        <v>1472</v>
      </c>
      <c r="B16" s="164" t="s">
        <v>1473</v>
      </c>
      <c r="C16" s="273" t="s">
        <v>1196</v>
      </c>
      <c r="D16" s="273" t="s">
        <v>1196</v>
      </c>
      <c r="F16" s="273" t="s">
        <v>1196</v>
      </c>
      <c r="G16" s="273" t="s">
        <v>1196</v>
      </c>
    </row>
    <row r="17" spans="1:7">
      <c r="A17" s="216" t="s">
        <v>1475</v>
      </c>
      <c r="B17" s="176" t="s">
        <v>2206</v>
      </c>
      <c r="C17" s="273" t="s">
        <v>1196</v>
      </c>
      <c r="D17" s="273" t="s">
        <v>1196</v>
      </c>
      <c r="F17" s="273" t="s">
        <v>1196</v>
      </c>
      <c r="G17" s="273" t="s">
        <v>1196</v>
      </c>
    </row>
    <row r="18" spans="1:7">
      <c r="A18" s="216" t="s">
        <v>1476</v>
      </c>
      <c r="B18" s="176" t="s">
        <v>1478</v>
      </c>
      <c r="C18" s="273" t="s">
        <v>1196</v>
      </c>
      <c r="D18" s="273" t="s">
        <v>1196</v>
      </c>
      <c r="F18" s="273" t="s">
        <v>1196</v>
      </c>
      <c r="G18" s="273" t="s">
        <v>1196</v>
      </c>
    </row>
    <row r="19" spans="1:7">
      <c r="A19" s="216" t="s">
        <v>1477</v>
      </c>
      <c r="B19" s="176" t="s">
        <v>1816</v>
      </c>
      <c r="C19" s="191">
        <f>SUM(C16:C18)</f>
        <v>0</v>
      </c>
      <c r="D19" s="189">
        <v>0</v>
      </c>
      <c r="F19" s="185">
        <v>0</v>
      </c>
      <c r="G19" s="185">
        <v>0</v>
      </c>
    </row>
    <row r="20" spans="1:7">
      <c r="A20" s="176" t="s">
        <v>2272</v>
      </c>
      <c r="B20" s="173" t="s">
        <v>101</v>
      </c>
      <c r="C20" s="274"/>
      <c r="D20" s="274"/>
      <c r="F20" s="176"/>
      <c r="G20" s="176"/>
    </row>
    <row r="21" spans="1:7">
      <c r="A21" s="176" t="s">
        <v>2273</v>
      </c>
      <c r="B21" s="173" t="s">
        <v>101</v>
      </c>
      <c r="C21" s="274"/>
      <c r="D21" s="274"/>
      <c r="F21" s="176"/>
      <c r="G21" s="176"/>
    </row>
    <row r="22" spans="1:7">
      <c r="A22" s="176" t="s">
        <v>2274</v>
      </c>
      <c r="B22" s="173" t="s">
        <v>101</v>
      </c>
      <c r="C22" s="274"/>
      <c r="D22" s="274"/>
      <c r="F22" s="176"/>
      <c r="G22" s="176"/>
    </row>
    <row r="23" spans="1:7">
      <c r="A23" s="176" t="s">
        <v>2275</v>
      </c>
      <c r="B23" s="173" t="s">
        <v>101</v>
      </c>
      <c r="C23" s="274"/>
      <c r="D23" s="274"/>
      <c r="F23" s="176"/>
      <c r="G23" s="176"/>
    </row>
    <row r="24" spans="1:7">
      <c r="A24" s="176" t="s">
        <v>2276</v>
      </c>
      <c r="B24" s="173" t="s">
        <v>101</v>
      </c>
      <c r="C24" s="274"/>
      <c r="D24" s="274"/>
      <c r="F24" s="176"/>
      <c r="G24" s="176"/>
    </row>
    <row r="25" spans="1:7" ht="18">
      <c r="A25" s="291"/>
      <c r="B25" s="442" t="s">
        <v>1465</v>
      </c>
      <c r="C25" s="442"/>
      <c r="D25" s="291"/>
      <c r="E25" s="291"/>
      <c r="F25" s="291"/>
      <c r="G25" s="291"/>
    </row>
    <row r="26" spans="1:7">
      <c r="A26" s="43"/>
      <c r="B26" s="43" t="s">
        <v>1479</v>
      </c>
      <c r="C26" s="43" t="s">
        <v>64</v>
      </c>
      <c r="D26" s="43"/>
      <c r="E26" s="43"/>
      <c r="F26" s="43" t="s">
        <v>1480</v>
      </c>
      <c r="G26" s="43"/>
    </row>
    <row r="27" spans="1:7">
      <c r="A27" s="205" t="s">
        <v>1481</v>
      </c>
      <c r="B27" s="205" t="s">
        <v>436</v>
      </c>
      <c r="C27" s="273" t="s">
        <v>1196</v>
      </c>
      <c r="D27" s="186"/>
      <c r="E27" s="205"/>
      <c r="F27" s="185" t="str">
        <f>IF($C$30=0,"",IF(C27="[For completion]","",C27/$C$30))</f>
        <v/>
      </c>
    </row>
    <row r="28" spans="1:7">
      <c r="A28" s="205" t="s">
        <v>1482</v>
      </c>
      <c r="B28" s="205" t="s">
        <v>438</v>
      </c>
      <c r="C28" s="273" t="s">
        <v>1196</v>
      </c>
      <c r="D28" s="186"/>
      <c r="E28" s="205"/>
      <c r="F28" s="185" t="str">
        <f t="shared" ref="F28:F29" si="0">IF($C$30=0,"",IF(C28="[For completion]","",C28/$C$30))</f>
        <v/>
      </c>
    </row>
    <row r="29" spans="1:7">
      <c r="A29" s="205" t="s">
        <v>1483</v>
      </c>
      <c r="B29" s="205" t="s">
        <v>97</v>
      </c>
      <c r="C29" s="273" t="s">
        <v>1196</v>
      </c>
      <c r="D29" s="186"/>
      <c r="E29" s="205"/>
      <c r="F29" s="185" t="str">
        <f t="shared" si="0"/>
        <v/>
      </c>
    </row>
    <row r="30" spans="1:7">
      <c r="A30" s="205" t="s">
        <v>1484</v>
      </c>
      <c r="B30" s="171" t="s">
        <v>99</v>
      </c>
      <c r="C30" s="186">
        <f>SUM(C27:C29)</f>
        <v>0</v>
      </c>
      <c r="D30" s="205"/>
      <c r="E30" s="205"/>
      <c r="F30" s="206">
        <v>0</v>
      </c>
    </row>
    <row r="31" spans="1:7">
      <c r="A31" s="205" t="s">
        <v>1485</v>
      </c>
      <c r="B31" s="173" t="s">
        <v>1215</v>
      </c>
      <c r="C31" s="275"/>
      <c r="D31" s="205"/>
      <c r="E31" s="205"/>
      <c r="F31" s="185" t="str">
        <f>IF($C$30=0,"",IF(C31="[For completion]","",C31/$C$30))</f>
        <v/>
      </c>
    </row>
    <row r="32" spans="1:7">
      <c r="A32" s="205" t="s">
        <v>1486</v>
      </c>
      <c r="B32" s="173" t="s">
        <v>2277</v>
      </c>
      <c r="C32" s="275"/>
      <c r="D32" s="205"/>
      <c r="E32" s="205"/>
      <c r="F32" s="185" t="str">
        <f t="shared" ref="F32:F39" si="1">IF($C$30=0,"",IF(C32="[For completion]","",C32/$C$30))</f>
        <v/>
      </c>
      <c r="G32" s="201"/>
    </row>
    <row r="33" spans="1:7">
      <c r="A33" s="205" t="s">
        <v>1487</v>
      </c>
      <c r="B33" s="173" t="s">
        <v>2278</v>
      </c>
      <c r="C33" s="275"/>
      <c r="D33" s="205"/>
      <c r="E33" s="205"/>
      <c r="F33" s="185" t="str">
        <f>IF($C$30=0,"",IF(C33="[For completion]","",C33/$C$30))</f>
        <v/>
      </c>
      <c r="G33" s="201"/>
    </row>
    <row r="34" spans="1:7">
      <c r="A34" s="205" t="s">
        <v>1488</v>
      </c>
      <c r="B34" s="173" t="s">
        <v>2279</v>
      </c>
      <c r="C34" s="275"/>
      <c r="D34" s="205"/>
      <c r="E34" s="205"/>
      <c r="F34" s="185" t="str">
        <f t="shared" si="1"/>
        <v/>
      </c>
      <c r="G34" s="201"/>
    </row>
    <row r="35" spans="1:7">
      <c r="A35" s="205" t="s">
        <v>1489</v>
      </c>
      <c r="B35" s="173" t="s">
        <v>1817</v>
      </c>
      <c r="C35" s="275"/>
      <c r="D35" s="205"/>
      <c r="E35" s="205"/>
      <c r="F35" s="185" t="str">
        <f t="shared" si="1"/>
        <v/>
      </c>
      <c r="G35" s="201"/>
    </row>
    <row r="36" spans="1:7">
      <c r="A36" s="205" t="s">
        <v>1490</v>
      </c>
      <c r="B36" s="173" t="s">
        <v>2280</v>
      </c>
      <c r="C36" s="275"/>
      <c r="D36" s="205"/>
      <c r="E36" s="205"/>
      <c r="F36" s="185" t="str">
        <f t="shared" si="1"/>
        <v/>
      </c>
      <c r="G36" s="201"/>
    </row>
    <row r="37" spans="1:7">
      <c r="A37" s="205" t="s">
        <v>1491</v>
      </c>
      <c r="B37" s="173" t="s">
        <v>2281</v>
      </c>
      <c r="C37" s="275"/>
      <c r="D37" s="205"/>
      <c r="E37" s="205"/>
      <c r="F37" s="185" t="str">
        <f t="shared" si="1"/>
        <v/>
      </c>
      <c r="G37" s="201"/>
    </row>
    <row r="38" spans="1:7">
      <c r="A38" s="205" t="s">
        <v>1492</v>
      </c>
      <c r="B38" s="173" t="s">
        <v>2282</v>
      </c>
      <c r="C38" s="275"/>
      <c r="D38" s="205"/>
      <c r="E38" s="205"/>
      <c r="F38" s="185" t="str">
        <f t="shared" si="1"/>
        <v/>
      </c>
      <c r="G38" s="201"/>
    </row>
    <row r="39" spans="1:7">
      <c r="A39" s="205" t="s">
        <v>1493</v>
      </c>
      <c r="B39" s="173" t="s">
        <v>1818</v>
      </c>
      <c r="C39" s="275"/>
      <c r="D39" s="205"/>
      <c r="F39" s="185" t="str">
        <f t="shared" si="1"/>
        <v/>
      </c>
      <c r="G39" s="201"/>
    </row>
    <row r="40" spans="1:7">
      <c r="A40" s="205" t="s">
        <v>1494</v>
      </c>
      <c r="B40" s="277" t="s">
        <v>101</v>
      </c>
      <c r="C40" s="275"/>
      <c r="D40" s="205"/>
      <c r="F40" s="176"/>
      <c r="G40" s="176"/>
    </row>
    <row r="41" spans="1:7">
      <c r="A41" s="205" t="s">
        <v>1495</v>
      </c>
      <c r="B41" s="277" t="s">
        <v>101</v>
      </c>
      <c r="C41" s="276"/>
      <c r="D41" s="204"/>
      <c r="F41" s="176"/>
      <c r="G41" s="176"/>
    </row>
    <row r="42" spans="1:7">
      <c r="A42" s="205" t="s">
        <v>1496</v>
      </c>
      <c r="B42" s="277" t="s">
        <v>101</v>
      </c>
      <c r="C42" s="276"/>
      <c r="D42" s="204"/>
      <c r="E42" s="204"/>
      <c r="F42" s="176"/>
      <c r="G42" s="176"/>
    </row>
    <row r="43" spans="1:7">
      <c r="A43" s="205" t="s">
        <v>1497</v>
      </c>
      <c r="B43" s="277" t="s">
        <v>101</v>
      </c>
      <c r="C43" s="276"/>
      <c r="D43" s="204"/>
      <c r="E43" s="204"/>
      <c r="F43" s="176"/>
      <c r="G43" s="176"/>
    </row>
    <row r="44" spans="1:7">
      <c r="A44" s="205" t="s">
        <v>1498</v>
      </c>
      <c r="B44" s="277" t="s">
        <v>101</v>
      </c>
      <c r="C44" s="276"/>
      <c r="D44" s="204"/>
      <c r="E44" s="204"/>
      <c r="F44" s="176"/>
      <c r="G44" s="176"/>
    </row>
    <row r="45" spans="1:7">
      <c r="A45" s="205" t="s">
        <v>1499</v>
      </c>
      <c r="B45" s="277" t="s">
        <v>101</v>
      </c>
      <c r="C45" s="276"/>
      <c r="D45" s="204"/>
      <c r="E45" s="204"/>
      <c r="F45" s="176"/>
      <c r="G45" s="176"/>
    </row>
    <row r="46" spans="1:7">
      <c r="A46" s="205" t="s">
        <v>1500</v>
      </c>
      <c r="B46" s="277" t="s">
        <v>101</v>
      </c>
      <c r="C46" s="276"/>
      <c r="D46" s="204"/>
      <c r="E46" s="204"/>
      <c r="F46" s="176"/>
      <c r="G46" s="176"/>
    </row>
    <row r="47" spans="1:7">
      <c r="A47" s="205" t="s">
        <v>1501</v>
      </c>
      <c r="B47" s="277" t="s">
        <v>101</v>
      </c>
      <c r="C47" s="276"/>
      <c r="D47" s="204"/>
      <c r="E47" s="204"/>
      <c r="F47" s="176"/>
    </row>
    <row r="48" spans="1:7">
      <c r="A48" s="205" t="s">
        <v>1502</v>
      </c>
      <c r="B48" s="277" t="s">
        <v>101</v>
      </c>
      <c r="C48" s="276"/>
      <c r="D48" s="204"/>
      <c r="E48" s="204"/>
      <c r="F48" s="176"/>
    </row>
    <row r="49" spans="1:7">
      <c r="A49" s="43"/>
      <c r="B49" s="43" t="s">
        <v>453</v>
      </c>
      <c r="C49" s="43" t="s">
        <v>454</v>
      </c>
      <c r="D49" s="43" t="s">
        <v>455</v>
      </c>
      <c r="E49" s="43"/>
      <c r="F49" s="43" t="s">
        <v>1480</v>
      </c>
      <c r="G49" s="43"/>
    </row>
    <row r="50" spans="1:7">
      <c r="A50" s="205" t="s">
        <v>1503</v>
      </c>
      <c r="B50" s="205" t="s">
        <v>1819</v>
      </c>
      <c r="C50" s="273" t="s">
        <v>1196</v>
      </c>
      <c r="D50" s="273" t="s">
        <v>1196</v>
      </c>
      <c r="E50" s="205"/>
      <c r="F50" s="273" t="s">
        <v>1196</v>
      </c>
      <c r="G50" s="176"/>
    </row>
    <row r="51" spans="1:7">
      <c r="A51" s="205" t="s">
        <v>1504</v>
      </c>
      <c r="B51" s="278" t="s">
        <v>460</v>
      </c>
      <c r="C51" s="279"/>
      <c r="D51" s="279"/>
      <c r="E51" s="205"/>
      <c r="F51" s="205"/>
      <c r="G51" s="176"/>
    </row>
    <row r="52" spans="1:7">
      <c r="A52" s="205" t="s">
        <v>1505</v>
      </c>
      <c r="B52" s="278" t="s">
        <v>462</v>
      </c>
      <c r="C52" s="279"/>
      <c r="D52" s="279"/>
      <c r="E52" s="205"/>
      <c r="F52" s="205"/>
      <c r="G52" s="176"/>
    </row>
    <row r="53" spans="1:7">
      <c r="A53" s="205" t="s">
        <v>1506</v>
      </c>
      <c r="B53" s="174"/>
      <c r="C53" s="205"/>
      <c r="D53" s="205"/>
      <c r="E53" s="205"/>
      <c r="F53" s="205"/>
      <c r="G53" s="176"/>
    </row>
    <row r="54" spans="1:7">
      <c r="A54" s="205" t="s">
        <v>1507</v>
      </c>
      <c r="B54" s="174"/>
      <c r="C54" s="205"/>
      <c r="D54" s="205"/>
      <c r="E54" s="205"/>
      <c r="F54" s="205"/>
      <c r="G54" s="176"/>
    </row>
    <row r="55" spans="1:7">
      <c r="A55" s="205" t="s">
        <v>1508</v>
      </c>
      <c r="B55" s="174"/>
      <c r="C55" s="205"/>
      <c r="D55" s="205"/>
      <c r="E55" s="205"/>
      <c r="F55" s="205"/>
      <c r="G55" s="176"/>
    </row>
    <row r="56" spans="1:7">
      <c r="A56" s="205" t="s">
        <v>1509</v>
      </c>
      <c r="B56" s="174"/>
      <c r="C56" s="205"/>
      <c r="D56" s="205"/>
      <c r="E56" s="205"/>
      <c r="F56" s="205"/>
      <c r="G56" s="176"/>
    </row>
    <row r="57" spans="1:7">
      <c r="A57" s="43"/>
      <c r="B57" s="43" t="s">
        <v>465</v>
      </c>
      <c r="C57" s="43" t="s">
        <v>466</v>
      </c>
      <c r="D57" s="43" t="s">
        <v>467</v>
      </c>
      <c r="E57" s="43"/>
      <c r="F57" s="43" t="s">
        <v>2390</v>
      </c>
      <c r="G57" s="43"/>
    </row>
    <row r="58" spans="1:7">
      <c r="A58" s="205" t="s">
        <v>1510</v>
      </c>
      <c r="B58" s="205" t="s">
        <v>469</v>
      </c>
      <c r="C58" s="273" t="s">
        <v>1196</v>
      </c>
      <c r="D58" s="273" t="s">
        <v>1196</v>
      </c>
      <c r="E58" s="187"/>
      <c r="F58" s="273" t="s">
        <v>1196</v>
      </c>
      <c r="G58" s="176"/>
    </row>
    <row r="59" spans="1:7">
      <c r="A59" s="205" t="s">
        <v>1511</v>
      </c>
      <c r="B59" s="205"/>
      <c r="C59" s="206"/>
      <c r="D59" s="206"/>
      <c r="E59" s="187"/>
      <c r="F59" s="206"/>
      <c r="G59" s="176"/>
    </row>
    <row r="60" spans="1:7">
      <c r="A60" s="205" t="s">
        <v>1512</v>
      </c>
      <c r="B60" s="205"/>
      <c r="C60" s="206"/>
      <c r="D60" s="206"/>
      <c r="E60" s="187"/>
      <c r="F60" s="206"/>
      <c r="G60" s="176"/>
    </row>
    <row r="61" spans="1:7">
      <c r="A61" s="205" t="s">
        <v>1513</v>
      </c>
      <c r="B61" s="205"/>
      <c r="C61" s="206"/>
      <c r="D61" s="206"/>
      <c r="E61" s="187"/>
      <c r="F61" s="206"/>
      <c r="G61" s="176"/>
    </row>
    <row r="62" spans="1:7">
      <c r="A62" s="205" t="s">
        <v>1514</v>
      </c>
      <c r="B62" s="205"/>
      <c r="C62" s="206"/>
      <c r="D62" s="206"/>
      <c r="E62" s="187"/>
      <c r="F62" s="206"/>
      <c r="G62" s="176"/>
    </row>
    <row r="63" spans="1:7">
      <c r="A63" s="205" t="s">
        <v>1515</v>
      </c>
      <c r="B63" s="205"/>
      <c r="C63" s="206"/>
      <c r="D63" s="206"/>
      <c r="E63" s="187"/>
      <c r="F63" s="206"/>
      <c r="G63" s="176"/>
    </row>
    <row r="64" spans="1:7">
      <c r="A64" s="205" t="s">
        <v>1516</v>
      </c>
      <c r="B64" s="205"/>
      <c r="C64" s="206"/>
      <c r="D64" s="206"/>
      <c r="E64" s="187"/>
      <c r="F64" s="206"/>
      <c r="G64" s="176"/>
    </row>
    <row r="65" spans="1:7">
      <c r="A65" s="43"/>
      <c r="B65" s="43" t="s">
        <v>476</v>
      </c>
      <c r="C65" s="43" t="s">
        <v>466</v>
      </c>
      <c r="D65" s="43" t="s">
        <v>467</v>
      </c>
      <c r="E65" s="43"/>
      <c r="F65" s="43" t="s">
        <v>2390</v>
      </c>
      <c r="G65" s="43"/>
    </row>
    <row r="66" spans="1:7">
      <c r="A66" s="205" t="s">
        <v>1517</v>
      </c>
      <c r="B66" s="175" t="s">
        <v>478</v>
      </c>
      <c r="C66" s="183">
        <f>SUM(C67:C93)</f>
        <v>0</v>
      </c>
      <c r="D66" s="183">
        <f>SUM(D67:D93)</f>
        <v>0</v>
      </c>
      <c r="E66" s="206"/>
      <c r="F66" s="183">
        <f>SUM(F67:F93)</f>
        <v>0</v>
      </c>
      <c r="G66" s="176"/>
    </row>
    <row r="67" spans="1:7">
      <c r="A67" s="205" t="s">
        <v>1518</v>
      </c>
      <c r="B67" s="205" t="s">
        <v>480</v>
      </c>
      <c r="C67" s="273" t="s">
        <v>1196</v>
      </c>
      <c r="D67" s="273" t="s">
        <v>1196</v>
      </c>
      <c r="E67" s="206"/>
      <c r="F67" s="273" t="s">
        <v>1196</v>
      </c>
      <c r="G67" s="176"/>
    </row>
    <row r="68" spans="1:7">
      <c r="A68" s="205" t="s">
        <v>1519</v>
      </c>
      <c r="B68" s="205" t="s">
        <v>482</v>
      </c>
      <c r="C68" s="273" t="s">
        <v>1196</v>
      </c>
      <c r="D68" s="273" t="s">
        <v>1196</v>
      </c>
      <c r="E68" s="206"/>
      <c r="F68" s="273" t="s">
        <v>1196</v>
      </c>
      <c r="G68" s="176"/>
    </row>
    <row r="69" spans="1:7">
      <c r="A69" s="205" t="s">
        <v>1520</v>
      </c>
      <c r="B69" s="205" t="s">
        <v>484</v>
      </c>
      <c r="C69" s="273" t="s">
        <v>1196</v>
      </c>
      <c r="D69" s="273" t="s">
        <v>1196</v>
      </c>
      <c r="E69" s="206"/>
      <c r="F69" s="273" t="s">
        <v>1196</v>
      </c>
      <c r="G69" s="176"/>
    </row>
    <row r="70" spans="1:7">
      <c r="A70" s="205" t="s">
        <v>1521</v>
      </c>
      <c r="B70" s="205" t="s">
        <v>486</v>
      </c>
      <c r="C70" s="273" t="s">
        <v>1196</v>
      </c>
      <c r="D70" s="273" t="s">
        <v>1196</v>
      </c>
      <c r="E70" s="206"/>
      <c r="F70" s="273" t="s">
        <v>1196</v>
      </c>
      <c r="G70" s="176"/>
    </row>
    <row r="71" spans="1:7">
      <c r="A71" s="205" t="s">
        <v>1522</v>
      </c>
      <c r="B71" s="205" t="s">
        <v>488</v>
      </c>
      <c r="C71" s="273" t="s">
        <v>1196</v>
      </c>
      <c r="D71" s="273" t="s">
        <v>1196</v>
      </c>
      <c r="E71" s="206"/>
      <c r="F71" s="273" t="s">
        <v>1196</v>
      </c>
      <c r="G71" s="176"/>
    </row>
    <row r="72" spans="1:7">
      <c r="A72" s="205" t="s">
        <v>1523</v>
      </c>
      <c r="B72" s="205" t="s">
        <v>2391</v>
      </c>
      <c r="C72" s="273" t="s">
        <v>1196</v>
      </c>
      <c r="D72" s="273" t="s">
        <v>1196</v>
      </c>
      <c r="E72" s="206"/>
      <c r="F72" s="273" t="s">
        <v>1196</v>
      </c>
      <c r="G72" s="176"/>
    </row>
    <row r="73" spans="1:7">
      <c r="A73" s="205" t="s">
        <v>1524</v>
      </c>
      <c r="B73" s="205" t="s">
        <v>491</v>
      </c>
      <c r="C73" s="273" t="s">
        <v>1196</v>
      </c>
      <c r="D73" s="273" t="s">
        <v>1196</v>
      </c>
      <c r="E73" s="206"/>
      <c r="F73" s="273" t="s">
        <v>1196</v>
      </c>
      <c r="G73" s="176"/>
    </row>
    <row r="74" spans="1:7">
      <c r="A74" s="205" t="s">
        <v>1525</v>
      </c>
      <c r="B74" s="205" t="s">
        <v>493</v>
      </c>
      <c r="C74" s="273" t="s">
        <v>1196</v>
      </c>
      <c r="D74" s="273" t="s">
        <v>1196</v>
      </c>
      <c r="E74" s="206"/>
      <c r="F74" s="273" t="s">
        <v>1196</v>
      </c>
      <c r="G74" s="176"/>
    </row>
    <row r="75" spans="1:7">
      <c r="A75" s="205" t="s">
        <v>1526</v>
      </c>
      <c r="B75" s="205" t="s">
        <v>495</v>
      </c>
      <c r="C75" s="273" t="s">
        <v>1196</v>
      </c>
      <c r="D75" s="273" t="s">
        <v>1196</v>
      </c>
      <c r="E75" s="206"/>
      <c r="F75" s="273" t="s">
        <v>1196</v>
      </c>
      <c r="G75" s="176"/>
    </row>
    <row r="76" spans="1:7">
      <c r="A76" s="205" t="s">
        <v>1527</v>
      </c>
      <c r="B76" s="205" t="s">
        <v>497</v>
      </c>
      <c r="C76" s="273" t="s">
        <v>1196</v>
      </c>
      <c r="D76" s="273" t="s">
        <v>1196</v>
      </c>
      <c r="E76" s="206"/>
      <c r="F76" s="273" t="s">
        <v>1196</v>
      </c>
      <c r="G76" s="176"/>
    </row>
    <row r="77" spans="1:7">
      <c r="A77" s="205" t="s">
        <v>1528</v>
      </c>
      <c r="B77" s="205" t="s">
        <v>499</v>
      </c>
      <c r="C77" s="273" t="s">
        <v>1196</v>
      </c>
      <c r="D77" s="273" t="s">
        <v>1196</v>
      </c>
      <c r="E77" s="206"/>
      <c r="F77" s="273" t="s">
        <v>1196</v>
      </c>
      <c r="G77" s="176"/>
    </row>
    <row r="78" spans="1:7">
      <c r="A78" s="205" t="s">
        <v>1529</v>
      </c>
      <c r="B78" s="205" t="s">
        <v>501</v>
      </c>
      <c r="C78" s="273" t="s">
        <v>1196</v>
      </c>
      <c r="D78" s="273" t="s">
        <v>1196</v>
      </c>
      <c r="E78" s="206"/>
      <c r="F78" s="273" t="s">
        <v>1196</v>
      </c>
      <c r="G78" s="176"/>
    </row>
    <row r="79" spans="1:7">
      <c r="A79" s="205" t="s">
        <v>1530</v>
      </c>
      <c r="B79" s="205" t="s">
        <v>503</v>
      </c>
      <c r="C79" s="273" t="s">
        <v>1196</v>
      </c>
      <c r="D79" s="273" t="s">
        <v>1196</v>
      </c>
      <c r="E79" s="206"/>
      <c r="F79" s="273" t="s">
        <v>1196</v>
      </c>
      <c r="G79" s="176"/>
    </row>
    <row r="80" spans="1:7">
      <c r="A80" s="205" t="s">
        <v>1531</v>
      </c>
      <c r="B80" s="205" t="s">
        <v>505</v>
      </c>
      <c r="C80" s="273" t="s">
        <v>1196</v>
      </c>
      <c r="D80" s="273" t="s">
        <v>1196</v>
      </c>
      <c r="E80" s="206"/>
      <c r="F80" s="273" t="s">
        <v>1196</v>
      </c>
      <c r="G80" s="176"/>
    </row>
    <row r="81" spans="1:7">
      <c r="A81" s="205" t="s">
        <v>1532</v>
      </c>
      <c r="B81" s="205" t="s">
        <v>507</v>
      </c>
      <c r="C81" s="273" t="s">
        <v>1196</v>
      </c>
      <c r="D81" s="273" t="s">
        <v>1196</v>
      </c>
      <c r="E81" s="206"/>
      <c r="F81" s="273" t="s">
        <v>1196</v>
      </c>
      <c r="G81" s="176"/>
    </row>
    <row r="82" spans="1:7">
      <c r="A82" s="205" t="s">
        <v>1533</v>
      </c>
      <c r="B82" s="205" t="s">
        <v>3</v>
      </c>
      <c r="C82" s="273" t="s">
        <v>1196</v>
      </c>
      <c r="D82" s="273" t="s">
        <v>1196</v>
      </c>
      <c r="E82" s="206"/>
      <c r="F82" s="273" t="s">
        <v>1196</v>
      </c>
      <c r="G82" s="176"/>
    </row>
    <row r="83" spans="1:7">
      <c r="A83" s="205" t="s">
        <v>1534</v>
      </c>
      <c r="B83" s="205" t="s">
        <v>510</v>
      </c>
      <c r="C83" s="273" t="s">
        <v>1196</v>
      </c>
      <c r="D83" s="273" t="s">
        <v>1196</v>
      </c>
      <c r="E83" s="206"/>
      <c r="F83" s="273" t="s">
        <v>1196</v>
      </c>
      <c r="G83" s="176"/>
    </row>
    <row r="84" spans="1:7">
      <c r="A84" s="205" t="s">
        <v>1535</v>
      </c>
      <c r="B84" s="205" t="s">
        <v>512</v>
      </c>
      <c r="C84" s="273" t="s">
        <v>1196</v>
      </c>
      <c r="D84" s="273" t="s">
        <v>1196</v>
      </c>
      <c r="E84" s="206"/>
      <c r="F84" s="273" t="s">
        <v>1196</v>
      </c>
      <c r="G84" s="176"/>
    </row>
    <row r="85" spans="1:7">
      <c r="A85" s="205" t="s">
        <v>1536</v>
      </c>
      <c r="B85" s="205" t="s">
        <v>514</v>
      </c>
      <c r="C85" s="273" t="s">
        <v>1196</v>
      </c>
      <c r="D85" s="273" t="s">
        <v>1196</v>
      </c>
      <c r="E85" s="206"/>
      <c r="F85" s="273" t="s">
        <v>1196</v>
      </c>
      <c r="G85" s="176"/>
    </row>
    <row r="86" spans="1:7">
      <c r="A86" s="205" t="s">
        <v>1537</v>
      </c>
      <c r="B86" s="205" t="s">
        <v>516</v>
      </c>
      <c r="C86" s="273" t="s">
        <v>1196</v>
      </c>
      <c r="D86" s="273" t="s">
        <v>1196</v>
      </c>
      <c r="E86" s="206"/>
      <c r="F86" s="273" t="s">
        <v>1196</v>
      </c>
      <c r="G86" s="176"/>
    </row>
    <row r="87" spans="1:7">
      <c r="A87" s="205" t="s">
        <v>1538</v>
      </c>
      <c r="B87" s="205" t="s">
        <v>518</v>
      </c>
      <c r="C87" s="273" t="s">
        <v>1196</v>
      </c>
      <c r="D87" s="273" t="s">
        <v>1196</v>
      </c>
      <c r="E87" s="206"/>
      <c r="F87" s="273" t="s">
        <v>1196</v>
      </c>
      <c r="G87" s="176"/>
    </row>
    <row r="88" spans="1:7">
      <c r="A88" s="205" t="s">
        <v>1539</v>
      </c>
      <c r="B88" s="205" t="s">
        <v>520</v>
      </c>
      <c r="C88" s="273" t="s">
        <v>1196</v>
      </c>
      <c r="D88" s="273" t="s">
        <v>1196</v>
      </c>
      <c r="E88" s="206"/>
      <c r="F88" s="273" t="s">
        <v>1196</v>
      </c>
      <c r="G88" s="176"/>
    </row>
    <row r="89" spans="1:7">
      <c r="A89" s="205" t="s">
        <v>1540</v>
      </c>
      <c r="B89" s="205" t="s">
        <v>522</v>
      </c>
      <c r="C89" s="273" t="s">
        <v>1196</v>
      </c>
      <c r="D89" s="273" t="s">
        <v>1196</v>
      </c>
      <c r="E89" s="206"/>
      <c r="F89" s="273" t="s">
        <v>1196</v>
      </c>
      <c r="G89" s="176"/>
    </row>
    <row r="90" spans="1:7">
      <c r="A90" s="205" t="s">
        <v>1541</v>
      </c>
      <c r="B90" s="205" t="s">
        <v>524</v>
      </c>
      <c r="C90" s="273" t="s">
        <v>1196</v>
      </c>
      <c r="D90" s="273" t="s">
        <v>1196</v>
      </c>
      <c r="E90" s="206"/>
      <c r="F90" s="273" t="s">
        <v>1196</v>
      </c>
      <c r="G90" s="176"/>
    </row>
    <row r="91" spans="1:7">
      <c r="A91" s="205" t="s">
        <v>1542</v>
      </c>
      <c r="B91" s="205" t="s">
        <v>526</v>
      </c>
      <c r="C91" s="273" t="s">
        <v>1196</v>
      </c>
      <c r="D91" s="273" t="s">
        <v>1196</v>
      </c>
      <c r="E91" s="206"/>
      <c r="F91" s="273" t="s">
        <v>1196</v>
      </c>
      <c r="G91" s="176"/>
    </row>
    <row r="92" spans="1:7">
      <c r="A92" s="205" t="s">
        <v>1543</v>
      </c>
      <c r="B92" s="205" t="s">
        <v>528</v>
      </c>
      <c r="C92" s="273" t="s">
        <v>1196</v>
      </c>
      <c r="D92" s="273" t="s">
        <v>1196</v>
      </c>
      <c r="E92" s="206"/>
      <c r="F92" s="273" t="s">
        <v>1196</v>
      </c>
      <c r="G92" s="176"/>
    </row>
    <row r="93" spans="1:7">
      <c r="A93" s="205" t="s">
        <v>1544</v>
      </c>
      <c r="B93" s="205" t="s">
        <v>6</v>
      </c>
      <c r="C93" s="273" t="s">
        <v>1196</v>
      </c>
      <c r="D93" s="273" t="s">
        <v>1196</v>
      </c>
      <c r="E93" s="206"/>
      <c r="F93" s="273" t="s">
        <v>1196</v>
      </c>
      <c r="G93" s="176"/>
    </row>
    <row r="94" spans="1:7">
      <c r="A94" s="205" t="s">
        <v>1545</v>
      </c>
      <c r="B94" s="175" t="s">
        <v>269</v>
      </c>
      <c r="C94" s="183">
        <f>SUM(C95:C97)</f>
        <v>0</v>
      </c>
      <c r="D94" s="183">
        <f t="shared" ref="D94:F94" si="2">SUM(D95:D97)</f>
        <v>0</v>
      </c>
      <c r="E94" s="183"/>
      <c r="F94" s="183">
        <f t="shared" si="2"/>
        <v>0</v>
      </c>
      <c r="G94" s="176"/>
    </row>
    <row r="95" spans="1:7">
      <c r="A95" s="205" t="s">
        <v>1546</v>
      </c>
      <c r="B95" s="205" t="s">
        <v>534</v>
      </c>
      <c r="C95" s="273" t="s">
        <v>1196</v>
      </c>
      <c r="D95" s="273" t="s">
        <v>1196</v>
      </c>
      <c r="E95" s="206"/>
      <c r="F95" s="273" t="s">
        <v>1196</v>
      </c>
      <c r="G95" s="176"/>
    </row>
    <row r="96" spans="1:7">
      <c r="A96" s="205" t="s">
        <v>1547</v>
      </c>
      <c r="B96" s="205" t="s">
        <v>536</v>
      </c>
      <c r="C96" s="273" t="s">
        <v>1196</v>
      </c>
      <c r="D96" s="273" t="s">
        <v>1196</v>
      </c>
      <c r="E96" s="206"/>
      <c r="F96" s="273" t="s">
        <v>1196</v>
      </c>
      <c r="G96" s="176"/>
    </row>
    <row r="97" spans="1:7">
      <c r="A97" s="205" t="s">
        <v>1548</v>
      </c>
      <c r="B97" s="205" t="s">
        <v>2</v>
      </c>
      <c r="C97" s="273" t="s">
        <v>1196</v>
      </c>
      <c r="D97" s="273" t="s">
        <v>1196</v>
      </c>
      <c r="E97" s="206"/>
      <c r="F97" s="273" t="s">
        <v>1196</v>
      </c>
      <c r="G97" s="176"/>
    </row>
    <row r="98" spans="1:7">
      <c r="A98" s="205" t="s">
        <v>1549</v>
      </c>
      <c r="B98" s="175" t="s">
        <v>97</v>
      </c>
      <c r="C98" s="183">
        <f>SUM(C99:C109)</f>
        <v>0</v>
      </c>
      <c r="D98" s="183">
        <f t="shared" ref="D98:F98" si="3">SUM(D99:D109)</f>
        <v>0</v>
      </c>
      <c r="E98" s="183"/>
      <c r="F98" s="183">
        <f t="shared" si="3"/>
        <v>0</v>
      </c>
      <c r="G98" s="176"/>
    </row>
    <row r="99" spans="1:7">
      <c r="A99" s="205" t="s">
        <v>1550</v>
      </c>
      <c r="B99" s="176" t="s">
        <v>271</v>
      </c>
      <c r="C99" s="273" t="s">
        <v>1196</v>
      </c>
      <c r="D99" s="273" t="s">
        <v>1196</v>
      </c>
      <c r="E99" s="206"/>
      <c r="F99" s="273" t="s">
        <v>1196</v>
      </c>
      <c r="G99" s="176"/>
    </row>
    <row r="100" spans="1:7">
      <c r="A100" s="205" t="s">
        <v>1551</v>
      </c>
      <c r="B100" s="205" t="s">
        <v>531</v>
      </c>
      <c r="C100" s="273" t="s">
        <v>1196</v>
      </c>
      <c r="D100" s="273" t="s">
        <v>1196</v>
      </c>
      <c r="E100" s="206"/>
      <c r="F100" s="273" t="s">
        <v>1196</v>
      </c>
      <c r="G100" s="176"/>
    </row>
    <row r="101" spans="1:7">
      <c r="A101" s="205" t="s">
        <v>1552</v>
      </c>
      <c r="B101" s="176" t="s">
        <v>273</v>
      </c>
      <c r="C101" s="273" t="s">
        <v>1196</v>
      </c>
      <c r="D101" s="273" t="s">
        <v>1196</v>
      </c>
      <c r="E101" s="206"/>
      <c r="F101" s="273" t="s">
        <v>1196</v>
      </c>
      <c r="G101" s="176"/>
    </row>
    <row r="102" spans="1:7">
      <c r="A102" s="205" t="s">
        <v>1553</v>
      </c>
      <c r="B102" s="176" t="s">
        <v>275</v>
      </c>
      <c r="C102" s="273" t="s">
        <v>1196</v>
      </c>
      <c r="D102" s="273" t="s">
        <v>1196</v>
      </c>
      <c r="E102" s="206"/>
      <c r="F102" s="273" t="s">
        <v>1196</v>
      </c>
      <c r="G102" s="176"/>
    </row>
    <row r="103" spans="1:7">
      <c r="A103" s="205" t="s">
        <v>1554</v>
      </c>
      <c r="B103" s="176" t="s">
        <v>12</v>
      </c>
      <c r="C103" s="273" t="s">
        <v>1196</v>
      </c>
      <c r="D103" s="273" t="s">
        <v>1196</v>
      </c>
      <c r="E103" s="206"/>
      <c r="F103" s="273" t="s">
        <v>1196</v>
      </c>
      <c r="G103" s="176"/>
    </row>
    <row r="104" spans="1:7">
      <c r="A104" s="205" t="s">
        <v>1555</v>
      </c>
      <c r="B104" s="176" t="s">
        <v>278</v>
      </c>
      <c r="C104" s="273" t="s">
        <v>1196</v>
      </c>
      <c r="D104" s="273" t="s">
        <v>1196</v>
      </c>
      <c r="E104" s="206"/>
      <c r="F104" s="273" t="s">
        <v>1196</v>
      </c>
      <c r="G104" s="176"/>
    </row>
    <row r="105" spans="1:7">
      <c r="A105" s="205" t="s">
        <v>1556</v>
      </c>
      <c r="B105" s="176" t="s">
        <v>280</v>
      </c>
      <c r="C105" s="273" t="s">
        <v>1196</v>
      </c>
      <c r="D105" s="273" t="s">
        <v>1196</v>
      </c>
      <c r="E105" s="206"/>
      <c r="F105" s="273" t="s">
        <v>1196</v>
      </c>
      <c r="G105" s="176"/>
    </row>
    <row r="106" spans="1:7">
      <c r="A106" s="205" t="s">
        <v>1557</v>
      </c>
      <c r="B106" s="176" t="s">
        <v>282</v>
      </c>
      <c r="C106" s="273" t="s">
        <v>1196</v>
      </c>
      <c r="D106" s="273" t="s">
        <v>1196</v>
      </c>
      <c r="E106" s="206"/>
      <c r="F106" s="273" t="s">
        <v>1196</v>
      </c>
      <c r="G106" s="176"/>
    </row>
    <row r="107" spans="1:7">
      <c r="A107" s="205" t="s">
        <v>1558</v>
      </c>
      <c r="B107" s="176" t="s">
        <v>284</v>
      </c>
      <c r="C107" s="273" t="s">
        <v>1196</v>
      </c>
      <c r="D107" s="273" t="s">
        <v>1196</v>
      </c>
      <c r="E107" s="206"/>
      <c r="F107" s="273" t="s">
        <v>1196</v>
      </c>
      <c r="G107" s="176"/>
    </row>
    <row r="108" spans="1:7">
      <c r="A108" s="205" t="s">
        <v>1559</v>
      </c>
      <c r="B108" s="176" t="s">
        <v>286</v>
      </c>
      <c r="C108" s="273" t="s">
        <v>1196</v>
      </c>
      <c r="D108" s="273" t="s">
        <v>1196</v>
      </c>
      <c r="E108" s="206"/>
      <c r="F108" s="273" t="s">
        <v>1196</v>
      </c>
      <c r="G108" s="176"/>
    </row>
    <row r="109" spans="1:7">
      <c r="A109" s="205" t="s">
        <v>1560</v>
      </c>
      <c r="B109" s="176" t="s">
        <v>97</v>
      </c>
      <c r="C109" s="273" t="s">
        <v>1196</v>
      </c>
      <c r="D109" s="273" t="s">
        <v>1196</v>
      </c>
      <c r="E109" s="206"/>
      <c r="F109" s="273" t="s">
        <v>1196</v>
      </c>
      <c r="G109" s="176"/>
    </row>
    <row r="110" spans="1:7">
      <c r="A110" s="205" t="s">
        <v>1855</v>
      </c>
      <c r="B110" s="277" t="s">
        <v>101</v>
      </c>
      <c r="C110" s="280"/>
      <c r="D110" s="280"/>
      <c r="E110" s="206"/>
      <c r="F110" s="280"/>
      <c r="G110" s="176"/>
    </row>
    <row r="111" spans="1:7">
      <c r="A111" s="205" t="s">
        <v>1856</v>
      </c>
      <c r="B111" s="277" t="s">
        <v>101</v>
      </c>
      <c r="C111" s="280"/>
      <c r="D111" s="280"/>
      <c r="E111" s="206"/>
      <c r="F111" s="280"/>
      <c r="G111" s="176"/>
    </row>
    <row r="112" spans="1:7">
      <c r="A112" s="205" t="s">
        <v>1857</v>
      </c>
      <c r="B112" s="277" t="s">
        <v>101</v>
      </c>
      <c r="C112" s="280"/>
      <c r="D112" s="280"/>
      <c r="E112" s="206"/>
      <c r="F112" s="280"/>
      <c r="G112" s="176"/>
    </row>
    <row r="113" spans="1:7">
      <c r="A113" s="205" t="s">
        <v>1858</v>
      </c>
      <c r="B113" s="277" t="s">
        <v>101</v>
      </c>
      <c r="C113" s="280"/>
      <c r="D113" s="280"/>
      <c r="E113" s="206"/>
      <c r="F113" s="280"/>
      <c r="G113" s="176"/>
    </row>
    <row r="114" spans="1:7">
      <c r="A114" s="205" t="s">
        <v>1859</v>
      </c>
      <c r="B114" s="277" t="s">
        <v>101</v>
      </c>
      <c r="C114" s="280"/>
      <c r="D114" s="280"/>
      <c r="E114" s="206"/>
      <c r="F114" s="280"/>
      <c r="G114" s="176"/>
    </row>
    <row r="115" spans="1:7">
      <c r="A115" s="205" t="s">
        <v>1860</v>
      </c>
      <c r="B115" s="277" t="s">
        <v>101</v>
      </c>
      <c r="C115" s="280"/>
      <c r="D115" s="280"/>
      <c r="E115" s="206"/>
      <c r="F115" s="280"/>
      <c r="G115" s="176"/>
    </row>
    <row r="116" spans="1:7">
      <c r="A116" s="205" t="s">
        <v>1861</v>
      </c>
      <c r="B116" s="277" t="s">
        <v>101</v>
      </c>
      <c r="C116" s="280"/>
      <c r="D116" s="280"/>
      <c r="E116" s="206"/>
      <c r="F116" s="280"/>
      <c r="G116" s="176"/>
    </row>
    <row r="117" spans="1:7">
      <c r="A117" s="205" t="s">
        <v>1862</v>
      </c>
      <c r="B117" s="277" t="s">
        <v>101</v>
      </c>
      <c r="C117" s="280"/>
      <c r="D117" s="280"/>
      <c r="E117" s="206"/>
      <c r="F117" s="280"/>
      <c r="G117" s="176"/>
    </row>
    <row r="118" spans="1:7">
      <c r="A118" s="205" t="s">
        <v>1863</v>
      </c>
      <c r="B118" s="277" t="s">
        <v>101</v>
      </c>
      <c r="C118" s="280"/>
      <c r="D118" s="280"/>
      <c r="E118" s="206"/>
      <c r="F118" s="280"/>
      <c r="G118" s="176"/>
    </row>
    <row r="119" spans="1:7">
      <c r="A119" s="205" t="s">
        <v>1864</v>
      </c>
      <c r="B119" s="277" t="s">
        <v>101</v>
      </c>
      <c r="C119" s="280"/>
      <c r="D119" s="280"/>
      <c r="E119" s="206"/>
      <c r="F119" s="280"/>
      <c r="G119" s="176"/>
    </row>
    <row r="120" spans="1:7">
      <c r="A120" s="43"/>
      <c r="B120" s="43" t="s">
        <v>1396</v>
      </c>
      <c r="C120" s="43" t="s">
        <v>466</v>
      </c>
      <c r="D120" s="43" t="s">
        <v>467</v>
      </c>
      <c r="E120" s="43"/>
      <c r="F120" s="43" t="s">
        <v>434</v>
      </c>
      <c r="G120" s="43"/>
    </row>
    <row r="121" spans="1:7">
      <c r="A121" s="205" t="s">
        <v>1561</v>
      </c>
      <c r="B121" s="274" t="s">
        <v>559</v>
      </c>
      <c r="C121" s="273" t="s">
        <v>1196</v>
      </c>
      <c r="D121" s="273" t="s">
        <v>1196</v>
      </c>
      <c r="E121" s="206"/>
      <c r="F121" s="273" t="s">
        <v>1196</v>
      </c>
      <c r="G121" s="176"/>
    </row>
    <row r="122" spans="1:7">
      <c r="A122" s="205" t="s">
        <v>1562</v>
      </c>
      <c r="B122" s="274" t="s">
        <v>559</v>
      </c>
      <c r="C122" s="273" t="s">
        <v>1196</v>
      </c>
      <c r="D122" s="273" t="s">
        <v>1196</v>
      </c>
      <c r="E122" s="206"/>
      <c r="F122" s="273" t="s">
        <v>1196</v>
      </c>
      <c r="G122" s="176"/>
    </row>
    <row r="123" spans="1:7">
      <c r="A123" s="205" t="s">
        <v>1563</v>
      </c>
      <c r="B123" s="274" t="s">
        <v>559</v>
      </c>
      <c r="C123" s="273" t="s">
        <v>1196</v>
      </c>
      <c r="D123" s="273" t="s">
        <v>1196</v>
      </c>
      <c r="E123" s="206"/>
      <c r="F123" s="273" t="s">
        <v>1196</v>
      </c>
      <c r="G123" s="176"/>
    </row>
    <row r="124" spans="1:7">
      <c r="A124" s="205" t="s">
        <v>1564</v>
      </c>
      <c r="B124" s="274" t="s">
        <v>559</v>
      </c>
      <c r="C124" s="273" t="s">
        <v>1196</v>
      </c>
      <c r="D124" s="273" t="s">
        <v>1196</v>
      </c>
      <c r="E124" s="206"/>
      <c r="F124" s="273" t="s">
        <v>1196</v>
      </c>
      <c r="G124" s="176"/>
    </row>
    <row r="125" spans="1:7">
      <c r="A125" s="205" t="s">
        <v>1565</v>
      </c>
      <c r="B125" s="274" t="s">
        <v>559</v>
      </c>
      <c r="C125" s="273" t="s">
        <v>1196</v>
      </c>
      <c r="D125" s="273" t="s">
        <v>1196</v>
      </c>
      <c r="E125" s="206"/>
      <c r="F125" s="273" t="s">
        <v>1196</v>
      </c>
      <c r="G125" s="176"/>
    </row>
    <row r="126" spans="1:7">
      <c r="A126" s="205" t="s">
        <v>1566</v>
      </c>
      <c r="B126" s="274" t="s">
        <v>559</v>
      </c>
      <c r="C126" s="273" t="s">
        <v>1196</v>
      </c>
      <c r="D126" s="273" t="s">
        <v>1196</v>
      </c>
      <c r="E126" s="206"/>
      <c r="F126" s="273" t="s">
        <v>1196</v>
      </c>
      <c r="G126" s="176"/>
    </row>
    <row r="127" spans="1:7">
      <c r="A127" s="205" t="s">
        <v>1567</v>
      </c>
      <c r="B127" s="274" t="s">
        <v>559</v>
      </c>
      <c r="C127" s="273" t="s">
        <v>1196</v>
      </c>
      <c r="D127" s="273" t="s">
        <v>1196</v>
      </c>
      <c r="E127" s="206"/>
      <c r="F127" s="273" t="s">
        <v>1196</v>
      </c>
      <c r="G127" s="176"/>
    </row>
    <row r="128" spans="1:7">
      <c r="A128" s="205" t="s">
        <v>1568</v>
      </c>
      <c r="B128" s="274" t="s">
        <v>559</v>
      </c>
      <c r="C128" s="273" t="s">
        <v>1196</v>
      </c>
      <c r="D128" s="273" t="s">
        <v>1196</v>
      </c>
      <c r="E128" s="206"/>
      <c r="F128" s="273" t="s">
        <v>1196</v>
      </c>
      <c r="G128" s="176"/>
    </row>
    <row r="129" spans="1:7">
      <c r="A129" s="205" t="s">
        <v>1569</v>
      </c>
      <c r="B129" s="274" t="s">
        <v>559</v>
      </c>
      <c r="C129" s="273" t="s">
        <v>1196</v>
      </c>
      <c r="D129" s="273" t="s">
        <v>1196</v>
      </c>
      <c r="E129" s="206"/>
      <c r="F129" s="273" t="s">
        <v>1196</v>
      </c>
      <c r="G129" s="176"/>
    </row>
    <row r="130" spans="1:7">
      <c r="A130" s="205" t="s">
        <v>1570</v>
      </c>
      <c r="B130" s="274" t="s">
        <v>559</v>
      </c>
      <c r="C130" s="273" t="s">
        <v>1196</v>
      </c>
      <c r="D130" s="273" t="s">
        <v>1196</v>
      </c>
      <c r="E130" s="206"/>
      <c r="F130" s="273" t="s">
        <v>1196</v>
      </c>
      <c r="G130" s="176"/>
    </row>
    <row r="131" spans="1:7">
      <c r="A131" s="205" t="s">
        <v>1571</v>
      </c>
      <c r="B131" s="274" t="s">
        <v>559</v>
      </c>
      <c r="C131" s="273" t="s">
        <v>1196</v>
      </c>
      <c r="D131" s="273" t="s">
        <v>1196</v>
      </c>
      <c r="E131" s="206"/>
      <c r="F131" s="273" t="s">
        <v>1196</v>
      </c>
      <c r="G131" s="176"/>
    </row>
    <row r="132" spans="1:7">
      <c r="A132" s="205" t="s">
        <v>1572</v>
      </c>
      <c r="B132" s="274" t="s">
        <v>559</v>
      </c>
      <c r="C132" s="273" t="s">
        <v>1196</v>
      </c>
      <c r="D132" s="273" t="s">
        <v>1196</v>
      </c>
      <c r="E132" s="206"/>
      <c r="F132" s="273" t="s">
        <v>1196</v>
      </c>
      <c r="G132" s="176"/>
    </row>
    <row r="133" spans="1:7">
      <c r="A133" s="205" t="s">
        <v>1573</v>
      </c>
      <c r="B133" s="274" t="s">
        <v>559</v>
      </c>
      <c r="C133" s="273" t="s">
        <v>1196</v>
      </c>
      <c r="D133" s="273" t="s">
        <v>1196</v>
      </c>
      <c r="E133" s="206"/>
      <c r="F133" s="273" t="s">
        <v>1196</v>
      </c>
      <c r="G133" s="176"/>
    </row>
    <row r="134" spans="1:7">
      <c r="A134" s="205" t="s">
        <v>1574</v>
      </c>
      <c r="B134" s="274" t="s">
        <v>559</v>
      </c>
      <c r="C134" s="273" t="s">
        <v>1196</v>
      </c>
      <c r="D134" s="273" t="s">
        <v>1196</v>
      </c>
      <c r="E134" s="206"/>
      <c r="F134" s="273" t="s">
        <v>1196</v>
      </c>
      <c r="G134" s="176"/>
    </row>
    <row r="135" spans="1:7">
      <c r="A135" s="205" t="s">
        <v>1575</v>
      </c>
      <c r="B135" s="274" t="s">
        <v>559</v>
      </c>
      <c r="C135" s="273" t="s">
        <v>1196</v>
      </c>
      <c r="D135" s="273" t="s">
        <v>1196</v>
      </c>
      <c r="E135" s="206"/>
      <c r="F135" s="273" t="s">
        <v>1196</v>
      </c>
      <c r="G135" s="176"/>
    </row>
    <row r="136" spans="1:7">
      <c r="A136" s="205" t="s">
        <v>1576</v>
      </c>
      <c r="B136" s="274" t="s">
        <v>559</v>
      </c>
      <c r="C136" s="273" t="s">
        <v>1196</v>
      </c>
      <c r="D136" s="273" t="s">
        <v>1196</v>
      </c>
      <c r="E136" s="206"/>
      <c r="F136" s="273" t="s">
        <v>1196</v>
      </c>
      <c r="G136" s="176"/>
    </row>
    <row r="137" spans="1:7">
      <c r="A137" s="205" t="s">
        <v>1577</v>
      </c>
      <c r="B137" s="274" t="s">
        <v>559</v>
      </c>
      <c r="C137" s="273" t="s">
        <v>1196</v>
      </c>
      <c r="D137" s="273" t="s">
        <v>1196</v>
      </c>
      <c r="E137" s="206"/>
      <c r="F137" s="273" t="s">
        <v>1196</v>
      </c>
      <c r="G137" s="176"/>
    </row>
    <row r="138" spans="1:7">
      <c r="A138" s="205" t="s">
        <v>1578</v>
      </c>
      <c r="B138" s="274" t="s">
        <v>559</v>
      </c>
      <c r="C138" s="273" t="s">
        <v>1196</v>
      </c>
      <c r="D138" s="273" t="s">
        <v>1196</v>
      </c>
      <c r="E138" s="206"/>
      <c r="F138" s="273" t="s">
        <v>1196</v>
      </c>
      <c r="G138" s="176"/>
    </row>
    <row r="139" spans="1:7">
      <c r="A139" s="205" t="s">
        <v>1579</v>
      </c>
      <c r="B139" s="274" t="s">
        <v>559</v>
      </c>
      <c r="C139" s="273" t="s">
        <v>1196</v>
      </c>
      <c r="D139" s="273" t="s">
        <v>1196</v>
      </c>
      <c r="E139" s="206"/>
      <c r="F139" s="273" t="s">
        <v>1196</v>
      </c>
      <c r="G139" s="176"/>
    </row>
    <row r="140" spans="1:7">
      <c r="A140" s="205" t="s">
        <v>1580</v>
      </c>
      <c r="B140" s="274" t="s">
        <v>559</v>
      </c>
      <c r="C140" s="273" t="s">
        <v>1196</v>
      </c>
      <c r="D140" s="273" t="s">
        <v>1196</v>
      </c>
      <c r="E140" s="206"/>
      <c r="F140" s="273" t="s">
        <v>1196</v>
      </c>
      <c r="G140" s="176"/>
    </row>
    <row r="141" spans="1:7">
      <c r="A141" s="205" t="s">
        <v>1581</v>
      </c>
      <c r="B141" s="274" t="s">
        <v>559</v>
      </c>
      <c r="C141" s="273" t="s">
        <v>1196</v>
      </c>
      <c r="D141" s="273" t="s">
        <v>1196</v>
      </c>
      <c r="E141" s="206"/>
      <c r="F141" s="273" t="s">
        <v>1196</v>
      </c>
      <c r="G141" s="176"/>
    </row>
    <row r="142" spans="1:7">
      <c r="A142" s="205" t="s">
        <v>1582</v>
      </c>
      <c r="B142" s="274" t="s">
        <v>559</v>
      </c>
      <c r="C142" s="273" t="s">
        <v>1196</v>
      </c>
      <c r="D142" s="273" t="s">
        <v>1196</v>
      </c>
      <c r="E142" s="206"/>
      <c r="F142" s="273" t="s">
        <v>1196</v>
      </c>
      <c r="G142" s="176"/>
    </row>
    <row r="143" spans="1:7">
      <c r="A143" s="205" t="s">
        <v>1583</v>
      </c>
      <c r="B143" s="274" t="s">
        <v>559</v>
      </c>
      <c r="C143" s="273" t="s">
        <v>1196</v>
      </c>
      <c r="D143" s="273" t="s">
        <v>1196</v>
      </c>
      <c r="E143" s="206"/>
      <c r="F143" s="273" t="s">
        <v>1196</v>
      </c>
      <c r="G143" s="176"/>
    </row>
    <row r="144" spans="1:7">
      <c r="A144" s="205" t="s">
        <v>1584</v>
      </c>
      <c r="B144" s="274" t="s">
        <v>559</v>
      </c>
      <c r="C144" s="273" t="s">
        <v>1196</v>
      </c>
      <c r="D144" s="273" t="s">
        <v>1196</v>
      </c>
      <c r="E144" s="206"/>
      <c r="F144" s="273" t="s">
        <v>1196</v>
      </c>
      <c r="G144" s="176"/>
    </row>
    <row r="145" spans="1:7">
      <c r="A145" s="205" t="s">
        <v>1585</v>
      </c>
      <c r="B145" s="274" t="s">
        <v>559</v>
      </c>
      <c r="C145" s="273" t="s">
        <v>1196</v>
      </c>
      <c r="D145" s="273" t="s">
        <v>1196</v>
      </c>
      <c r="E145" s="206"/>
      <c r="F145" s="273" t="s">
        <v>1196</v>
      </c>
      <c r="G145" s="176"/>
    </row>
    <row r="146" spans="1:7">
      <c r="A146" s="205" t="s">
        <v>1586</v>
      </c>
      <c r="B146" s="274" t="s">
        <v>559</v>
      </c>
      <c r="C146" s="273" t="s">
        <v>1196</v>
      </c>
      <c r="D146" s="273" t="s">
        <v>1196</v>
      </c>
      <c r="E146" s="206"/>
      <c r="F146" s="273" t="s">
        <v>1196</v>
      </c>
      <c r="G146" s="176"/>
    </row>
    <row r="147" spans="1:7">
      <c r="A147" s="205" t="s">
        <v>1587</v>
      </c>
      <c r="B147" s="274" t="s">
        <v>559</v>
      </c>
      <c r="C147" s="273" t="s">
        <v>1196</v>
      </c>
      <c r="D147" s="273" t="s">
        <v>1196</v>
      </c>
      <c r="E147" s="206"/>
      <c r="F147" s="273" t="s">
        <v>1196</v>
      </c>
      <c r="G147" s="176"/>
    </row>
    <row r="148" spans="1:7">
      <c r="A148" s="205" t="s">
        <v>1588</v>
      </c>
      <c r="B148" s="274" t="s">
        <v>559</v>
      </c>
      <c r="C148" s="273" t="s">
        <v>1196</v>
      </c>
      <c r="D148" s="273" t="s">
        <v>1196</v>
      </c>
      <c r="E148" s="206"/>
      <c r="F148" s="273" t="s">
        <v>1196</v>
      </c>
      <c r="G148" s="176"/>
    </row>
    <row r="149" spans="1:7">
      <c r="A149" s="205" t="s">
        <v>1589</v>
      </c>
      <c r="B149" s="274" t="s">
        <v>559</v>
      </c>
      <c r="C149" s="273" t="s">
        <v>1196</v>
      </c>
      <c r="D149" s="273" t="s">
        <v>1196</v>
      </c>
      <c r="E149" s="206"/>
      <c r="F149" s="273" t="s">
        <v>1196</v>
      </c>
      <c r="G149" s="176"/>
    </row>
    <row r="150" spans="1:7">
      <c r="A150" s="205" t="s">
        <v>1590</v>
      </c>
      <c r="B150" s="274" t="s">
        <v>559</v>
      </c>
      <c r="C150" s="273" t="s">
        <v>1196</v>
      </c>
      <c r="D150" s="273" t="s">
        <v>1196</v>
      </c>
      <c r="E150" s="206"/>
      <c r="F150" s="273" t="s">
        <v>1196</v>
      </c>
      <c r="G150" s="176"/>
    </row>
    <row r="151" spans="1:7">
      <c r="A151" s="205" t="s">
        <v>1591</v>
      </c>
      <c r="B151" s="274" t="s">
        <v>559</v>
      </c>
      <c r="C151" s="273" t="s">
        <v>1196</v>
      </c>
      <c r="D151" s="273" t="s">
        <v>1196</v>
      </c>
      <c r="E151" s="206"/>
      <c r="F151" s="273" t="s">
        <v>1196</v>
      </c>
      <c r="G151" s="176"/>
    </row>
    <row r="152" spans="1:7">
      <c r="A152" s="205" t="s">
        <v>1592</v>
      </c>
      <c r="B152" s="274" t="s">
        <v>559</v>
      </c>
      <c r="C152" s="273" t="s">
        <v>1196</v>
      </c>
      <c r="D152" s="273" t="s">
        <v>1196</v>
      </c>
      <c r="E152" s="206"/>
      <c r="F152" s="273" t="s">
        <v>1196</v>
      </c>
      <c r="G152" s="176"/>
    </row>
    <row r="153" spans="1:7">
      <c r="A153" s="205" t="s">
        <v>1593</v>
      </c>
      <c r="B153" s="274" t="s">
        <v>559</v>
      </c>
      <c r="C153" s="273" t="s">
        <v>1196</v>
      </c>
      <c r="D153" s="273" t="s">
        <v>1196</v>
      </c>
      <c r="E153" s="206"/>
      <c r="F153" s="273" t="s">
        <v>1196</v>
      </c>
      <c r="G153" s="176"/>
    </row>
    <row r="154" spans="1:7">
      <c r="A154" s="205" t="s">
        <v>1594</v>
      </c>
      <c r="B154" s="274" t="s">
        <v>559</v>
      </c>
      <c r="C154" s="273" t="s">
        <v>1196</v>
      </c>
      <c r="D154" s="273" t="s">
        <v>1196</v>
      </c>
      <c r="E154" s="206"/>
      <c r="F154" s="273" t="s">
        <v>1196</v>
      </c>
      <c r="G154" s="176"/>
    </row>
    <row r="155" spans="1:7">
      <c r="A155" s="205" t="s">
        <v>1595</v>
      </c>
      <c r="B155" s="274" t="s">
        <v>559</v>
      </c>
      <c r="C155" s="273" t="s">
        <v>1196</v>
      </c>
      <c r="D155" s="273" t="s">
        <v>1196</v>
      </c>
      <c r="E155" s="206"/>
      <c r="F155" s="273" t="s">
        <v>1196</v>
      </c>
      <c r="G155" s="176"/>
    </row>
    <row r="156" spans="1:7">
      <c r="A156" s="205" t="s">
        <v>1596</v>
      </c>
      <c r="B156" s="274" t="s">
        <v>559</v>
      </c>
      <c r="C156" s="273" t="s">
        <v>1196</v>
      </c>
      <c r="D156" s="273" t="s">
        <v>1196</v>
      </c>
      <c r="E156" s="206"/>
      <c r="F156" s="273" t="s">
        <v>1196</v>
      </c>
      <c r="G156" s="176"/>
    </row>
    <row r="157" spans="1:7">
      <c r="A157" s="205" t="s">
        <v>1597</v>
      </c>
      <c r="B157" s="274" t="s">
        <v>559</v>
      </c>
      <c r="C157" s="273" t="s">
        <v>1196</v>
      </c>
      <c r="D157" s="273" t="s">
        <v>1196</v>
      </c>
      <c r="E157" s="206"/>
      <c r="F157" s="273" t="s">
        <v>1196</v>
      </c>
      <c r="G157" s="176"/>
    </row>
    <row r="158" spans="1:7">
      <c r="A158" s="205" t="s">
        <v>1598</v>
      </c>
      <c r="B158" s="274" t="s">
        <v>559</v>
      </c>
      <c r="C158" s="273" t="s">
        <v>1196</v>
      </c>
      <c r="D158" s="273" t="s">
        <v>1196</v>
      </c>
      <c r="E158" s="206"/>
      <c r="F158" s="273" t="s">
        <v>1196</v>
      </c>
      <c r="G158" s="176"/>
    </row>
    <row r="159" spans="1:7">
      <c r="A159" s="205" t="s">
        <v>1599</v>
      </c>
      <c r="B159" s="274" t="s">
        <v>559</v>
      </c>
      <c r="C159" s="273" t="s">
        <v>1196</v>
      </c>
      <c r="D159" s="273" t="s">
        <v>1196</v>
      </c>
      <c r="E159" s="206"/>
      <c r="F159" s="273" t="s">
        <v>1196</v>
      </c>
      <c r="G159" s="176"/>
    </row>
    <row r="160" spans="1:7">
      <c r="A160" s="205" t="s">
        <v>1600</v>
      </c>
      <c r="B160" s="274" t="s">
        <v>559</v>
      </c>
      <c r="C160" s="273" t="s">
        <v>1196</v>
      </c>
      <c r="D160" s="273" t="s">
        <v>1196</v>
      </c>
      <c r="E160" s="206"/>
      <c r="F160" s="273" t="s">
        <v>1196</v>
      </c>
      <c r="G160" s="176"/>
    </row>
    <row r="161" spans="1:7">
      <c r="A161" s="205" t="s">
        <v>1601</v>
      </c>
      <c r="B161" s="274" t="s">
        <v>559</v>
      </c>
      <c r="C161" s="273" t="s">
        <v>1196</v>
      </c>
      <c r="D161" s="273" t="s">
        <v>1196</v>
      </c>
      <c r="E161" s="206"/>
      <c r="F161" s="273" t="s">
        <v>1196</v>
      </c>
      <c r="G161" s="176"/>
    </row>
    <row r="162" spans="1:7">
      <c r="A162" s="205" t="s">
        <v>1602</v>
      </c>
      <c r="B162" s="274" t="s">
        <v>559</v>
      </c>
      <c r="C162" s="273" t="s">
        <v>1196</v>
      </c>
      <c r="D162" s="273" t="s">
        <v>1196</v>
      </c>
      <c r="E162" s="206"/>
      <c r="F162" s="273" t="s">
        <v>1196</v>
      </c>
      <c r="G162" s="176"/>
    </row>
    <row r="163" spans="1:7">
      <c r="A163" s="205" t="s">
        <v>1603</v>
      </c>
      <c r="B163" s="274" t="s">
        <v>559</v>
      </c>
      <c r="C163" s="273" t="s">
        <v>1196</v>
      </c>
      <c r="D163" s="273" t="s">
        <v>1196</v>
      </c>
      <c r="E163" s="206"/>
      <c r="F163" s="273" t="s">
        <v>1196</v>
      </c>
      <c r="G163" s="176"/>
    </row>
    <row r="164" spans="1:7">
      <c r="A164" s="205" t="s">
        <v>1604</v>
      </c>
      <c r="B164" s="274" t="s">
        <v>559</v>
      </c>
      <c r="C164" s="273" t="s">
        <v>1196</v>
      </c>
      <c r="D164" s="273" t="s">
        <v>1196</v>
      </c>
      <c r="E164" s="206"/>
      <c r="F164" s="273" t="s">
        <v>1196</v>
      </c>
      <c r="G164" s="176"/>
    </row>
    <row r="165" spans="1:7">
      <c r="A165" s="205" t="s">
        <v>1605</v>
      </c>
      <c r="B165" s="274" t="s">
        <v>559</v>
      </c>
      <c r="C165" s="273" t="s">
        <v>1196</v>
      </c>
      <c r="D165" s="273" t="s">
        <v>1196</v>
      </c>
      <c r="E165" s="206"/>
      <c r="F165" s="273" t="s">
        <v>1196</v>
      </c>
      <c r="G165" s="176"/>
    </row>
    <row r="166" spans="1:7">
      <c r="A166" s="205" t="s">
        <v>1606</v>
      </c>
      <c r="B166" s="274" t="s">
        <v>559</v>
      </c>
      <c r="C166" s="273" t="s">
        <v>1196</v>
      </c>
      <c r="D166" s="273" t="s">
        <v>1196</v>
      </c>
      <c r="E166" s="206"/>
      <c r="F166" s="273" t="s">
        <v>1196</v>
      </c>
      <c r="G166" s="176"/>
    </row>
    <row r="167" spans="1:7">
      <c r="A167" s="205" t="s">
        <v>1607</v>
      </c>
      <c r="B167" s="274" t="s">
        <v>559</v>
      </c>
      <c r="C167" s="273" t="s">
        <v>1196</v>
      </c>
      <c r="D167" s="273" t="s">
        <v>1196</v>
      </c>
      <c r="E167" s="206"/>
      <c r="F167" s="273" t="s">
        <v>1196</v>
      </c>
      <c r="G167" s="176"/>
    </row>
    <row r="168" spans="1:7">
      <c r="A168" s="205" t="s">
        <v>1608</v>
      </c>
      <c r="B168" s="274" t="s">
        <v>559</v>
      </c>
      <c r="C168" s="273" t="s">
        <v>1196</v>
      </c>
      <c r="D168" s="273" t="s">
        <v>1196</v>
      </c>
      <c r="E168" s="206"/>
      <c r="F168" s="273" t="s">
        <v>1196</v>
      </c>
      <c r="G168" s="176"/>
    </row>
    <row r="169" spans="1:7">
      <c r="A169" s="205" t="s">
        <v>1609</v>
      </c>
      <c r="B169" s="274" t="s">
        <v>559</v>
      </c>
      <c r="C169" s="273" t="s">
        <v>1196</v>
      </c>
      <c r="D169" s="273" t="s">
        <v>1196</v>
      </c>
      <c r="E169" s="206"/>
      <c r="F169" s="273" t="s">
        <v>1196</v>
      </c>
      <c r="G169" s="176"/>
    </row>
    <row r="170" spans="1:7">
      <c r="A170" s="205" t="s">
        <v>1610</v>
      </c>
      <c r="B170" s="274" t="s">
        <v>559</v>
      </c>
      <c r="C170" s="273" t="s">
        <v>1196</v>
      </c>
      <c r="D170" s="273" t="s">
        <v>1196</v>
      </c>
      <c r="E170" s="206"/>
      <c r="F170" s="273" t="s">
        <v>1196</v>
      </c>
      <c r="G170" s="176"/>
    </row>
    <row r="171" spans="1:7">
      <c r="A171" s="43"/>
      <c r="B171" s="43" t="s">
        <v>590</v>
      </c>
      <c r="C171" s="43" t="s">
        <v>466</v>
      </c>
      <c r="D171" s="43" t="s">
        <v>467</v>
      </c>
      <c r="E171" s="43"/>
      <c r="F171" s="43" t="s">
        <v>434</v>
      </c>
      <c r="G171" s="43"/>
    </row>
    <row r="172" spans="1:7">
      <c r="A172" s="205" t="s">
        <v>1611</v>
      </c>
      <c r="B172" s="205" t="s">
        <v>592</v>
      </c>
      <c r="C172" s="273" t="s">
        <v>1196</v>
      </c>
      <c r="D172" s="273" t="s">
        <v>1196</v>
      </c>
      <c r="E172" s="184"/>
      <c r="F172" s="273" t="s">
        <v>1196</v>
      </c>
      <c r="G172" s="176"/>
    </row>
    <row r="173" spans="1:7">
      <c r="A173" s="205" t="s">
        <v>1612</v>
      </c>
      <c r="B173" s="205" t="s">
        <v>594</v>
      </c>
      <c r="C173" s="273" t="s">
        <v>1196</v>
      </c>
      <c r="D173" s="273" t="s">
        <v>1196</v>
      </c>
      <c r="E173" s="184"/>
      <c r="F173" s="273" t="s">
        <v>1196</v>
      </c>
      <c r="G173" s="176"/>
    </row>
    <row r="174" spans="1:7">
      <c r="A174" s="205" t="s">
        <v>1613</v>
      </c>
      <c r="B174" s="205" t="s">
        <v>97</v>
      </c>
      <c r="C174" s="273" t="s">
        <v>1196</v>
      </c>
      <c r="D174" s="273" t="s">
        <v>1196</v>
      </c>
      <c r="E174" s="184"/>
      <c r="F174" s="273" t="s">
        <v>1196</v>
      </c>
      <c r="G174" s="176"/>
    </row>
    <row r="175" spans="1:7">
      <c r="A175" s="205" t="s">
        <v>1614</v>
      </c>
      <c r="B175" s="205"/>
      <c r="C175" s="206"/>
      <c r="D175" s="206"/>
      <c r="E175" s="184"/>
      <c r="F175" s="206"/>
      <c r="G175" s="176"/>
    </row>
    <row r="176" spans="1:7">
      <c r="A176" s="205" t="s">
        <v>1615</v>
      </c>
      <c r="B176" s="205"/>
      <c r="C176" s="206"/>
      <c r="D176" s="206"/>
      <c r="E176" s="184"/>
      <c r="F176" s="206"/>
      <c r="G176" s="176"/>
    </row>
    <row r="177" spans="1:7">
      <c r="A177" s="205" t="s">
        <v>1616</v>
      </c>
      <c r="B177" s="205"/>
      <c r="C177" s="206"/>
      <c r="D177" s="206"/>
      <c r="E177" s="184"/>
      <c r="F177" s="206"/>
      <c r="G177" s="176"/>
    </row>
    <row r="178" spans="1:7">
      <c r="A178" s="205" t="s">
        <v>1617</v>
      </c>
      <c r="B178" s="205"/>
      <c r="C178" s="206"/>
      <c r="D178" s="206"/>
      <c r="E178" s="184"/>
      <c r="F178" s="206"/>
      <c r="G178" s="176"/>
    </row>
    <row r="179" spans="1:7">
      <c r="A179" s="205" t="s">
        <v>1618</v>
      </c>
      <c r="B179" s="205"/>
      <c r="C179" s="206"/>
      <c r="D179" s="206"/>
      <c r="E179" s="184"/>
      <c r="F179" s="206"/>
      <c r="G179" s="176"/>
    </row>
    <row r="180" spans="1:7">
      <c r="A180" s="205" t="s">
        <v>1619</v>
      </c>
      <c r="B180" s="205"/>
      <c r="C180" s="206"/>
      <c r="D180" s="206"/>
      <c r="E180" s="184"/>
      <c r="F180" s="206"/>
      <c r="G180" s="176"/>
    </row>
    <row r="181" spans="1:7">
      <c r="A181" s="43"/>
      <c r="B181" s="43" t="s">
        <v>602</v>
      </c>
      <c r="C181" s="43" t="s">
        <v>466</v>
      </c>
      <c r="D181" s="43" t="s">
        <v>467</v>
      </c>
      <c r="E181" s="43"/>
      <c r="F181" s="43" t="s">
        <v>434</v>
      </c>
      <c r="G181" s="43"/>
    </row>
    <row r="182" spans="1:7">
      <c r="A182" s="205" t="s">
        <v>1620</v>
      </c>
      <c r="B182" s="205" t="s">
        <v>604</v>
      </c>
      <c r="C182" s="273" t="s">
        <v>1196</v>
      </c>
      <c r="D182" s="273" t="s">
        <v>1196</v>
      </c>
      <c r="E182" s="184"/>
      <c r="F182" s="273" t="s">
        <v>1196</v>
      </c>
      <c r="G182" s="176"/>
    </row>
    <row r="183" spans="1:7">
      <c r="A183" s="205" t="s">
        <v>1621</v>
      </c>
      <c r="B183" s="205" t="s">
        <v>606</v>
      </c>
      <c r="C183" s="273" t="s">
        <v>1196</v>
      </c>
      <c r="D183" s="273" t="s">
        <v>1196</v>
      </c>
      <c r="E183" s="184"/>
      <c r="F183" s="273" t="s">
        <v>1196</v>
      </c>
      <c r="G183" s="176"/>
    </row>
    <row r="184" spans="1:7">
      <c r="A184" s="205" t="s">
        <v>1622</v>
      </c>
      <c r="B184" s="205" t="s">
        <v>97</v>
      </c>
      <c r="C184" s="273" t="s">
        <v>1196</v>
      </c>
      <c r="D184" s="273" t="s">
        <v>1196</v>
      </c>
      <c r="E184" s="184"/>
      <c r="F184" s="273" t="s">
        <v>1196</v>
      </c>
      <c r="G184" s="176"/>
    </row>
    <row r="185" spans="1:7">
      <c r="A185" s="205" t="s">
        <v>1623</v>
      </c>
      <c r="B185" s="205"/>
      <c r="C185" s="205"/>
      <c r="D185" s="205"/>
      <c r="E185" s="203"/>
      <c r="F185" s="205"/>
      <c r="G185" s="176"/>
    </row>
    <row r="186" spans="1:7">
      <c r="A186" s="205" t="s">
        <v>1624</v>
      </c>
      <c r="B186" s="205"/>
      <c r="C186" s="205"/>
      <c r="D186" s="205"/>
      <c r="E186" s="203"/>
      <c r="F186" s="205"/>
      <c r="G186" s="176"/>
    </row>
    <row r="187" spans="1:7">
      <c r="A187" s="205" t="s">
        <v>1625</v>
      </c>
      <c r="B187" s="205"/>
      <c r="C187" s="205"/>
      <c r="D187" s="205"/>
      <c r="E187" s="203"/>
      <c r="F187" s="205"/>
      <c r="G187" s="176"/>
    </row>
    <row r="188" spans="1:7">
      <c r="A188" s="205" t="s">
        <v>1626</v>
      </c>
      <c r="B188" s="205"/>
      <c r="C188" s="205"/>
      <c r="D188" s="205"/>
      <c r="E188" s="203"/>
      <c r="F188" s="205"/>
      <c r="G188" s="176"/>
    </row>
    <row r="189" spans="1:7">
      <c r="A189" s="205" t="s">
        <v>1627</v>
      </c>
      <c r="B189" s="205"/>
      <c r="C189" s="205"/>
      <c r="D189" s="205"/>
      <c r="E189" s="203"/>
      <c r="F189" s="205"/>
      <c r="G189" s="176"/>
    </row>
    <row r="190" spans="1:7">
      <c r="A190" s="205" t="s">
        <v>1628</v>
      </c>
      <c r="B190" s="205"/>
      <c r="C190" s="205"/>
      <c r="D190" s="205"/>
      <c r="E190" s="203"/>
      <c r="F190" s="205"/>
      <c r="G190" s="176"/>
    </row>
    <row r="191" spans="1:7">
      <c r="A191" s="43"/>
      <c r="B191" s="43" t="s">
        <v>614</v>
      </c>
      <c r="C191" s="43" t="s">
        <v>466</v>
      </c>
      <c r="D191" s="43" t="s">
        <v>467</v>
      </c>
      <c r="E191" s="43"/>
      <c r="F191" s="43" t="s">
        <v>434</v>
      </c>
      <c r="G191" s="43"/>
    </row>
    <row r="192" spans="1:7">
      <c r="A192" s="205" t="s">
        <v>1629</v>
      </c>
      <c r="B192" s="177" t="s">
        <v>616</v>
      </c>
      <c r="C192" s="273" t="s">
        <v>1196</v>
      </c>
      <c r="D192" s="273" t="s">
        <v>1196</v>
      </c>
      <c r="E192" s="184"/>
      <c r="F192" s="273" t="s">
        <v>1196</v>
      </c>
      <c r="G192" s="176"/>
    </row>
    <row r="193" spans="1:7">
      <c r="A193" s="205" t="s">
        <v>1630</v>
      </c>
      <c r="B193" s="177" t="s">
        <v>618</v>
      </c>
      <c r="C193" s="273" t="s">
        <v>1196</v>
      </c>
      <c r="D193" s="273" t="s">
        <v>1196</v>
      </c>
      <c r="E193" s="184"/>
      <c r="F193" s="273" t="s">
        <v>1196</v>
      </c>
      <c r="G193" s="176"/>
    </row>
    <row r="194" spans="1:7">
      <c r="A194" s="205" t="s">
        <v>1631</v>
      </c>
      <c r="B194" s="177" t="s">
        <v>620</v>
      </c>
      <c r="C194" s="273" t="s">
        <v>1196</v>
      </c>
      <c r="D194" s="273" t="s">
        <v>1196</v>
      </c>
      <c r="E194" s="206"/>
      <c r="F194" s="273" t="s">
        <v>1196</v>
      </c>
      <c r="G194" s="176"/>
    </row>
    <row r="195" spans="1:7">
      <c r="A195" s="205" t="s">
        <v>1632</v>
      </c>
      <c r="B195" s="177" t="s">
        <v>622</v>
      </c>
      <c r="C195" s="273" t="s">
        <v>1196</v>
      </c>
      <c r="D195" s="273" t="s">
        <v>1196</v>
      </c>
      <c r="E195" s="206"/>
      <c r="F195" s="273" t="s">
        <v>1196</v>
      </c>
      <c r="G195" s="176"/>
    </row>
    <row r="196" spans="1:7">
      <c r="A196" s="205" t="s">
        <v>1633</v>
      </c>
      <c r="B196" s="177" t="s">
        <v>624</v>
      </c>
      <c r="C196" s="273" t="s">
        <v>1196</v>
      </c>
      <c r="D196" s="273" t="s">
        <v>1196</v>
      </c>
      <c r="E196" s="206"/>
      <c r="F196" s="273" t="s">
        <v>1196</v>
      </c>
      <c r="G196" s="176"/>
    </row>
    <row r="197" spans="1:7">
      <c r="A197" s="205" t="s">
        <v>2405</v>
      </c>
      <c r="B197" s="174"/>
      <c r="C197" s="206"/>
      <c r="D197" s="206"/>
      <c r="E197" s="206"/>
      <c r="F197" s="206"/>
      <c r="G197" s="176"/>
    </row>
    <row r="198" spans="1:7">
      <c r="A198" s="205" t="s">
        <v>2406</v>
      </c>
      <c r="B198" s="174"/>
      <c r="C198" s="206"/>
      <c r="D198" s="206"/>
      <c r="E198" s="206"/>
      <c r="F198" s="206"/>
      <c r="G198" s="176"/>
    </row>
    <row r="199" spans="1:7">
      <c r="A199" s="205" t="s">
        <v>2407</v>
      </c>
      <c r="B199" s="177"/>
      <c r="C199" s="206"/>
      <c r="D199" s="206"/>
      <c r="E199" s="206"/>
      <c r="F199" s="206"/>
      <c r="G199" s="176"/>
    </row>
    <row r="200" spans="1:7">
      <c r="A200" s="205" t="s">
        <v>2408</v>
      </c>
      <c r="B200" s="177"/>
      <c r="C200" s="206"/>
      <c r="D200" s="206"/>
      <c r="E200" s="206"/>
      <c r="F200" s="206"/>
      <c r="G200" s="176"/>
    </row>
    <row r="201" spans="1:7">
      <c r="A201" s="43"/>
      <c r="B201" s="43" t="s">
        <v>629</v>
      </c>
      <c r="C201" s="43" t="s">
        <v>466</v>
      </c>
      <c r="D201" s="43" t="s">
        <v>467</v>
      </c>
      <c r="E201" s="43"/>
      <c r="F201" s="43" t="s">
        <v>434</v>
      </c>
      <c r="G201" s="43"/>
    </row>
    <row r="202" spans="1:7">
      <c r="A202" s="205" t="s">
        <v>1634</v>
      </c>
      <c r="B202" s="205" t="s">
        <v>631</v>
      </c>
      <c r="C202" s="273" t="s">
        <v>1196</v>
      </c>
      <c r="D202" s="273" t="s">
        <v>1196</v>
      </c>
      <c r="E202" s="184"/>
      <c r="F202" s="273" t="s">
        <v>1196</v>
      </c>
      <c r="G202" s="176"/>
    </row>
    <row r="203" spans="1:7">
      <c r="A203" s="205" t="s">
        <v>2409</v>
      </c>
      <c r="B203" s="178"/>
      <c r="C203" s="206"/>
      <c r="D203" s="206"/>
      <c r="E203" s="184"/>
      <c r="F203" s="206"/>
      <c r="G203" s="176"/>
    </row>
    <row r="204" spans="1:7">
      <c r="A204" s="205" t="s">
        <v>2410</v>
      </c>
      <c r="B204" s="178"/>
      <c r="C204" s="206"/>
      <c r="D204" s="206"/>
      <c r="E204" s="184"/>
      <c r="F204" s="206"/>
      <c r="G204" s="176"/>
    </row>
    <row r="205" spans="1:7">
      <c r="A205" s="205" t="s">
        <v>2411</v>
      </c>
      <c r="B205" s="178"/>
      <c r="C205" s="206"/>
      <c r="D205" s="206"/>
      <c r="E205" s="184"/>
      <c r="F205" s="206"/>
      <c r="G205" s="176"/>
    </row>
    <row r="206" spans="1:7">
      <c r="A206" s="205" t="s">
        <v>2412</v>
      </c>
      <c r="B206" s="178"/>
      <c r="C206" s="206"/>
      <c r="D206" s="206"/>
      <c r="E206" s="184"/>
      <c r="F206" s="206"/>
      <c r="G206" s="176"/>
    </row>
    <row r="207" spans="1:7">
      <c r="A207" s="205" t="s">
        <v>2413</v>
      </c>
      <c r="B207" s="176"/>
      <c r="C207" s="176"/>
      <c r="D207" s="176"/>
      <c r="E207" s="176"/>
      <c r="F207" s="176"/>
      <c r="G207" s="176"/>
    </row>
    <row r="208" spans="1:7">
      <c r="A208" s="205" t="s">
        <v>2414</v>
      </c>
      <c r="B208" s="176"/>
      <c r="C208" s="176"/>
      <c r="D208" s="176"/>
      <c r="E208" s="176"/>
      <c r="F208" s="176"/>
      <c r="G208" s="176"/>
    </row>
    <row r="209" spans="1:7">
      <c r="A209" s="205" t="s">
        <v>2415</v>
      </c>
      <c r="B209" s="176"/>
      <c r="C209" s="176"/>
      <c r="D209" s="176"/>
      <c r="E209" s="176"/>
      <c r="F209" s="176"/>
      <c r="G209" s="176"/>
    </row>
    <row r="210" spans="1:7" ht="18">
      <c r="A210" s="119"/>
      <c r="B210" s="197" t="s">
        <v>1451</v>
      </c>
      <c r="C210" s="196"/>
      <c r="D210" s="196"/>
      <c r="E210" s="196"/>
      <c r="F210" s="196"/>
      <c r="G210" s="196"/>
    </row>
    <row r="211" spans="1:7">
      <c r="A211" s="43"/>
      <c r="B211" s="43" t="s">
        <v>636</v>
      </c>
      <c r="C211" s="43" t="s">
        <v>637</v>
      </c>
      <c r="D211" s="43" t="s">
        <v>638</v>
      </c>
      <c r="E211" s="43"/>
      <c r="F211" s="43" t="s">
        <v>466</v>
      </c>
      <c r="G211" s="43" t="s">
        <v>639</v>
      </c>
    </row>
    <row r="212" spans="1:7">
      <c r="A212" s="205" t="s">
        <v>1635</v>
      </c>
      <c r="B212" s="176" t="s">
        <v>641</v>
      </c>
      <c r="C212" s="273" t="s">
        <v>1196</v>
      </c>
      <c r="D212" s="205"/>
      <c r="E212" s="179"/>
      <c r="F212" s="180"/>
      <c r="G212" s="180"/>
    </row>
    <row r="213" spans="1:7">
      <c r="A213" s="179"/>
      <c r="B213" s="181"/>
      <c r="C213" s="179"/>
      <c r="D213" s="179"/>
      <c r="E213" s="179"/>
      <c r="F213" s="180"/>
      <c r="G213" s="180"/>
    </row>
    <row r="214" spans="1:7">
      <c r="A214" s="205"/>
      <c r="B214" s="176" t="s">
        <v>642</v>
      </c>
      <c r="C214" s="179"/>
      <c r="D214" s="179"/>
      <c r="E214" s="179"/>
      <c r="F214" s="180"/>
      <c r="G214" s="180"/>
    </row>
    <row r="215" spans="1:7">
      <c r="A215" s="205" t="s">
        <v>1636</v>
      </c>
      <c r="B215" s="176" t="s">
        <v>559</v>
      </c>
      <c r="C215" s="273" t="s">
        <v>1196</v>
      </c>
      <c r="D215" s="273" t="s">
        <v>1196</v>
      </c>
      <c r="E215" s="179"/>
      <c r="F215" s="185" t="str">
        <f>IF($C$239=0,"",IF(C215="[for completion]","",IF(C215="","",C215/$C$239)))</f>
        <v/>
      </c>
      <c r="G215" s="185" t="str">
        <f>IF($D$239=0,"",IF(D215="[for completion]","",IF(D215="","",D215/$D$239)))</f>
        <v/>
      </c>
    </row>
    <row r="216" spans="1:7">
      <c r="A216" s="205" t="s">
        <v>1637</v>
      </c>
      <c r="B216" s="176" t="s">
        <v>559</v>
      </c>
      <c r="C216" s="273" t="s">
        <v>1196</v>
      </c>
      <c r="D216" s="273" t="s">
        <v>1196</v>
      </c>
      <c r="E216" s="179"/>
      <c r="F216" s="185" t="str">
        <f t="shared" ref="F216:F238" si="4">IF($C$239=0,"",IF(C216="[for completion]","",IF(C216="","",C216/$C$239)))</f>
        <v/>
      </c>
      <c r="G216" s="185" t="str">
        <f t="shared" ref="G216:G238" si="5">IF($D$239=0,"",IF(D216="[for completion]","",IF(D216="","",D216/$D$239)))</f>
        <v/>
      </c>
    </row>
    <row r="217" spans="1:7">
      <c r="A217" s="205" t="s">
        <v>1638</v>
      </c>
      <c r="B217" s="176" t="s">
        <v>559</v>
      </c>
      <c r="C217" s="273" t="s">
        <v>1196</v>
      </c>
      <c r="D217" s="273" t="s">
        <v>1196</v>
      </c>
      <c r="E217" s="179"/>
      <c r="F217" s="185" t="str">
        <f t="shared" si="4"/>
        <v/>
      </c>
      <c r="G217" s="185" t="str">
        <f t="shared" si="5"/>
        <v/>
      </c>
    </row>
    <row r="218" spans="1:7">
      <c r="A218" s="205" t="s">
        <v>1639</v>
      </c>
      <c r="B218" s="176" t="s">
        <v>559</v>
      </c>
      <c r="C218" s="273" t="s">
        <v>1196</v>
      </c>
      <c r="D218" s="273" t="s">
        <v>1196</v>
      </c>
      <c r="E218" s="179"/>
      <c r="F218" s="185" t="str">
        <f t="shared" si="4"/>
        <v/>
      </c>
      <c r="G218" s="185" t="str">
        <f t="shared" si="5"/>
        <v/>
      </c>
    </row>
    <row r="219" spans="1:7">
      <c r="A219" s="205" t="s">
        <v>1640</v>
      </c>
      <c r="B219" s="176" t="s">
        <v>559</v>
      </c>
      <c r="C219" s="273" t="s">
        <v>1196</v>
      </c>
      <c r="D219" s="273" t="s">
        <v>1196</v>
      </c>
      <c r="E219" s="179"/>
      <c r="F219" s="185" t="str">
        <f t="shared" si="4"/>
        <v/>
      </c>
      <c r="G219" s="185" t="str">
        <f t="shared" si="5"/>
        <v/>
      </c>
    </row>
    <row r="220" spans="1:7">
      <c r="A220" s="205" t="s">
        <v>1641</v>
      </c>
      <c r="B220" s="176" t="s">
        <v>559</v>
      </c>
      <c r="C220" s="273" t="s">
        <v>1196</v>
      </c>
      <c r="D220" s="273" t="s">
        <v>1196</v>
      </c>
      <c r="E220" s="179"/>
      <c r="F220" s="185" t="str">
        <f t="shared" si="4"/>
        <v/>
      </c>
      <c r="G220" s="185" t="str">
        <f t="shared" si="5"/>
        <v/>
      </c>
    </row>
    <row r="221" spans="1:7">
      <c r="A221" s="205" t="s">
        <v>1642</v>
      </c>
      <c r="B221" s="176" t="s">
        <v>559</v>
      </c>
      <c r="C221" s="273" t="s">
        <v>1196</v>
      </c>
      <c r="D221" s="273" t="s">
        <v>1196</v>
      </c>
      <c r="E221" s="179"/>
      <c r="F221" s="185" t="str">
        <f t="shared" si="4"/>
        <v/>
      </c>
      <c r="G221" s="185" t="str">
        <f t="shared" si="5"/>
        <v/>
      </c>
    </row>
    <row r="222" spans="1:7">
      <c r="A222" s="205" t="s">
        <v>1643</v>
      </c>
      <c r="B222" s="176" t="s">
        <v>559</v>
      </c>
      <c r="C222" s="273" t="s">
        <v>1196</v>
      </c>
      <c r="D222" s="273" t="s">
        <v>1196</v>
      </c>
      <c r="E222" s="179"/>
      <c r="F222" s="185" t="str">
        <f t="shared" si="4"/>
        <v/>
      </c>
      <c r="G222" s="185" t="str">
        <f t="shared" si="5"/>
        <v/>
      </c>
    </row>
    <row r="223" spans="1:7">
      <c r="A223" s="205" t="s">
        <v>1644</v>
      </c>
      <c r="B223" s="176" t="s">
        <v>559</v>
      </c>
      <c r="C223" s="273" t="s">
        <v>1196</v>
      </c>
      <c r="D223" s="273" t="s">
        <v>1196</v>
      </c>
      <c r="E223" s="179"/>
      <c r="F223" s="185" t="str">
        <f t="shared" si="4"/>
        <v/>
      </c>
      <c r="G223" s="185" t="str">
        <f t="shared" si="5"/>
        <v/>
      </c>
    </row>
    <row r="224" spans="1:7">
      <c r="A224" s="205" t="s">
        <v>1645</v>
      </c>
      <c r="B224" s="176" t="s">
        <v>559</v>
      </c>
      <c r="C224" s="273" t="s">
        <v>1196</v>
      </c>
      <c r="D224" s="273" t="s">
        <v>1196</v>
      </c>
      <c r="E224" s="176"/>
      <c r="F224" s="185" t="str">
        <f t="shared" si="4"/>
        <v/>
      </c>
      <c r="G224" s="185" t="str">
        <f t="shared" si="5"/>
        <v/>
      </c>
    </row>
    <row r="225" spans="1:7">
      <c r="A225" s="205" t="s">
        <v>1646</v>
      </c>
      <c r="B225" s="176" t="s">
        <v>559</v>
      </c>
      <c r="C225" s="273" t="s">
        <v>1196</v>
      </c>
      <c r="D225" s="273" t="s">
        <v>1196</v>
      </c>
      <c r="E225" s="176"/>
      <c r="F225" s="185" t="str">
        <f t="shared" si="4"/>
        <v/>
      </c>
      <c r="G225" s="185" t="str">
        <f t="shared" si="5"/>
        <v/>
      </c>
    </row>
    <row r="226" spans="1:7">
      <c r="A226" s="205" t="s">
        <v>1647</v>
      </c>
      <c r="B226" s="176" t="s">
        <v>559</v>
      </c>
      <c r="C226" s="273" t="s">
        <v>1196</v>
      </c>
      <c r="D226" s="273" t="s">
        <v>1196</v>
      </c>
      <c r="E226" s="176"/>
      <c r="F226" s="185" t="str">
        <f t="shared" si="4"/>
        <v/>
      </c>
      <c r="G226" s="185" t="str">
        <f t="shared" si="5"/>
        <v/>
      </c>
    </row>
    <row r="227" spans="1:7">
      <c r="A227" s="205" t="s">
        <v>1648</v>
      </c>
      <c r="B227" s="176" t="s">
        <v>559</v>
      </c>
      <c r="C227" s="273" t="s">
        <v>1196</v>
      </c>
      <c r="D227" s="273" t="s">
        <v>1196</v>
      </c>
      <c r="E227" s="176"/>
      <c r="F227" s="185" t="str">
        <f t="shared" si="4"/>
        <v/>
      </c>
      <c r="G227" s="185" t="str">
        <f t="shared" si="5"/>
        <v/>
      </c>
    </row>
    <row r="228" spans="1:7">
      <c r="A228" s="205" t="s">
        <v>1649</v>
      </c>
      <c r="B228" s="176" t="s">
        <v>559</v>
      </c>
      <c r="C228" s="273" t="s">
        <v>1196</v>
      </c>
      <c r="D228" s="273" t="s">
        <v>1196</v>
      </c>
      <c r="E228" s="176"/>
      <c r="F228" s="185" t="str">
        <f t="shared" si="4"/>
        <v/>
      </c>
      <c r="G228" s="185" t="str">
        <f t="shared" si="5"/>
        <v/>
      </c>
    </row>
    <row r="229" spans="1:7">
      <c r="A229" s="205" t="s">
        <v>1650</v>
      </c>
      <c r="B229" s="176" t="s">
        <v>559</v>
      </c>
      <c r="C229" s="273" t="s">
        <v>1196</v>
      </c>
      <c r="D229" s="273" t="s">
        <v>1196</v>
      </c>
      <c r="E229" s="176"/>
      <c r="F229" s="185" t="str">
        <f t="shared" si="4"/>
        <v/>
      </c>
      <c r="G229" s="185" t="str">
        <f t="shared" si="5"/>
        <v/>
      </c>
    </row>
    <row r="230" spans="1:7">
      <c r="A230" s="205" t="s">
        <v>1651</v>
      </c>
      <c r="B230" s="176" t="s">
        <v>559</v>
      </c>
      <c r="C230" s="273" t="s">
        <v>1196</v>
      </c>
      <c r="D230" s="273" t="s">
        <v>1196</v>
      </c>
      <c r="E230" s="205"/>
      <c r="F230" s="185" t="str">
        <f t="shared" si="4"/>
        <v/>
      </c>
      <c r="G230" s="185" t="str">
        <f t="shared" si="5"/>
        <v/>
      </c>
    </row>
    <row r="231" spans="1:7">
      <c r="A231" s="205" t="s">
        <v>1652</v>
      </c>
      <c r="B231" s="176" t="s">
        <v>559</v>
      </c>
      <c r="C231" s="273" t="s">
        <v>1196</v>
      </c>
      <c r="D231" s="273" t="s">
        <v>1196</v>
      </c>
      <c r="E231" s="172"/>
      <c r="F231" s="185" t="str">
        <f t="shared" si="4"/>
        <v/>
      </c>
      <c r="G231" s="185" t="str">
        <f t="shared" si="5"/>
        <v/>
      </c>
    </row>
    <row r="232" spans="1:7">
      <c r="A232" s="205" t="s">
        <v>1653</v>
      </c>
      <c r="B232" s="176" t="s">
        <v>559</v>
      </c>
      <c r="C232" s="273" t="s">
        <v>1196</v>
      </c>
      <c r="D232" s="273" t="s">
        <v>1196</v>
      </c>
      <c r="E232" s="172"/>
      <c r="F232" s="185" t="str">
        <f t="shared" si="4"/>
        <v/>
      </c>
      <c r="G232" s="185" t="str">
        <f t="shared" si="5"/>
        <v/>
      </c>
    </row>
    <row r="233" spans="1:7">
      <c r="A233" s="205" t="s">
        <v>1654</v>
      </c>
      <c r="B233" s="176" t="s">
        <v>559</v>
      </c>
      <c r="C233" s="273" t="s">
        <v>1196</v>
      </c>
      <c r="D233" s="273" t="s">
        <v>1196</v>
      </c>
      <c r="E233" s="172"/>
      <c r="F233" s="185" t="str">
        <f t="shared" si="4"/>
        <v/>
      </c>
      <c r="G233" s="185" t="str">
        <f t="shared" si="5"/>
        <v/>
      </c>
    </row>
    <row r="234" spans="1:7">
      <c r="A234" s="205" t="s">
        <v>1655</v>
      </c>
      <c r="B234" s="176" t="s">
        <v>559</v>
      </c>
      <c r="C234" s="273" t="s">
        <v>1196</v>
      </c>
      <c r="D234" s="273" t="s">
        <v>1196</v>
      </c>
      <c r="E234" s="172"/>
      <c r="F234" s="185" t="str">
        <f t="shared" si="4"/>
        <v/>
      </c>
      <c r="G234" s="185" t="str">
        <f t="shared" si="5"/>
        <v/>
      </c>
    </row>
    <row r="235" spans="1:7">
      <c r="A235" s="205" t="s">
        <v>1656</v>
      </c>
      <c r="B235" s="176" t="s">
        <v>559</v>
      </c>
      <c r="C235" s="273" t="s">
        <v>1196</v>
      </c>
      <c r="D235" s="273" t="s">
        <v>1196</v>
      </c>
      <c r="E235" s="172"/>
      <c r="F235" s="185" t="str">
        <f t="shared" si="4"/>
        <v/>
      </c>
      <c r="G235" s="185" t="str">
        <f t="shared" si="5"/>
        <v/>
      </c>
    </row>
    <row r="236" spans="1:7">
      <c r="A236" s="205" t="s">
        <v>1657</v>
      </c>
      <c r="B236" s="176" t="s">
        <v>559</v>
      </c>
      <c r="C236" s="273" t="s">
        <v>1196</v>
      </c>
      <c r="D236" s="273" t="s">
        <v>1196</v>
      </c>
      <c r="E236" s="172"/>
      <c r="F236" s="185" t="str">
        <f t="shared" si="4"/>
        <v/>
      </c>
      <c r="G236" s="185" t="str">
        <f t="shared" si="5"/>
        <v/>
      </c>
    </row>
    <row r="237" spans="1:7">
      <c r="A237" s="205" t="s">
        <v>1658</v>
      </c>
      <c r="B237" s="176" t="s">
        <v>559</v>
      </c>
      <c r="C237" s="273" t="s">
        <v>1196</v>
      </c>
      <c r="D237" s="273" t="s">
        <v>1196</v>
      </c>
      <c r="E237" s="172"/>
      <c r="F237" s="185" t="str">
        <f t="shared" si="4"/>
        <v/>
      </c>
      <c r="G237" s="185" t="str">
        <f t="shared" si="5"/>
        <v/>
      </c>
    </row>
    <row r="238" spans="1:7">
      <c r="A238" s="205" t="s">
        <v>1659</v>
      </c>
      <c r="B238" s="176" t="s">
        <v>559</v>
      </c>
      <c r="C238" s="273" t="s">
        <v>1196</v>
      </c>
      <c r="D238" s="273" t="s">
        <v>1196</v>
      </c>
      <c r="E238" s="172"/>
      <c r="F238" s="185" t="str">
        <f t="shared" si="4"/>
        <v/>
      </c>
      <c r="G238" s="185" t="str">
        <f t="shared" si="5"/>
        <v/>
      </c>
    </row>
    <row r="239" spans="1:7">
      <c r="A239" s="205" t="s">
        <v>1660</v>
      </c>
      <c r="B239" s="182" t="s">
        <v>99</v>
      </c>
      <c r="C239" s="191">
        <v>0</v>
      </c>
      <c r="D239" s="189">
        <v>0</v>
      </c>
      <c r="E239" s="172"/>
      <c r="F239" s="190">
        <f>SUM(F215:F238)</f>
        <v>0</v>
      </c>
      <c r="G239" s="190">
        <f>SUM(G215:G238)</f>
        <v>0</v>
      </c>
    </row>
    <row r="240" spans="1:7">
      <c r="A240" s="43"/>
      <c r="B240" s="43" t="s">
        <v>668</v>
      </c>
      <c r="C240" s="43" t="s">
        <v>637</v>
      </c>
      <c r="D240" s="43" t="s">
        <v>638</v>
      </c>
      <c r="E240" s="43"/>
      <c r="F240" s="43" t="s">
        <v>466</v>
      </c>
      <c r="G240" s="43" t="s">
        <v>639</v>
      </c>
    </row>
    <row r="241" spans="1:7">
      <c r="A241" s="205" t="s">
        <v>1661</v>
      </c>
      <c r="B241" s="205" t="s">
        <v>670</v>
      </c>
      <c r="C241" s="273" t="s">
        <v>1196</v>
      </c>
      <c r="D241" s="205"/>
      <c r="E241" s="205"/>
      <c r="F241" s="187"/>
      <c r="G241" s="187"/>
    </row>
    <row r="242" spans="1:7">
      <c r="A242" s="205"/>
      <c r="B242" s="205"/>
      <c r="C242" s="205"/>
      <c r="D242" s="205"/>
      <c r="E242" s="205"/>
      <c r="F242" s="187"/>
      <c r="G242" s="187"/>
    </row>
    <row r="243" spans="1:7">
      <c r="A243" s="205"/>
      <c r="B243" s="176" t="s">
        <v>671</v>
      </c>
      <c r="C243" s="205"/>
      <c r="D243" s="205"/>
      <c r="E243" s="205"/>
      <c r="F243" s="187"/>
      <c r="G243" s="187"/>
    </row>
    <row r="244" spans="1:7">
      <c r="A244" s="205" t="s">
        <v>1662</v>
      </c>
      <c r="B244" s="205" t="s">
        <v>673</v>
      </c>
      <c r="C244" s="273" t="s">
        <v>1196</v>
      </c>
      <c r="D244" s="273" t="s">
        <v>1196</v>
      </c>
      <c r="E244" s="205"/>
      <c r="F244" s="185" t="str">
        <f>IF($C$252=0,"",IF(C244="[for completion]","",IF(C244="","",C244/$C$252)))</f>
        <v/>
      </c>
      <c r="G244" s="185" t="str">
        <f>IF($D$252=0,"",IF(D244="[for completion]","",IF(D244="","",D244/$D$252)))</f>
        <v/>
      </c>
    </row>
    <row r="245" spans="1:7">
      <c r="A245" s="205" t="s">
        <v>1663</v>
      </c>
      <c r="B245" s="205" t="s">
        <v>675</v>
      </c>
      <c r="C245" s="273" t="s">
        <v>1196</v>
      </c>
      <c r="D245" s="273" t="s">
        <v>1196</v>
      </c>
      <c r="E245" s="205"/>
      <c r="F245" s="185" t="str">
        <f t="shared" ref="F245:F251" si="6">IF($C$252=0,"",IF(C245="[for completion]","",IF(C245="","",C245/$C$252)))</f>
        <v/>
      </c>
      <c r="G245" s="185" t="str">
        <f t="shared" ref="G245:G251" si="7">IF($D$252=0,"",IF(D245="[for completion]","",IF(D245="","",D245/$D$252)))</f>
        <v/>
      </c>
    </row>
    <row r="246" spans="1:7">
      <c r="A246" s="205" t="s">
        <v>1664</v>
      </c>
      <c r="B246" s="205" t="s">
        <v>677</v>
      </c>
      <c r="C246" s="273" t="s">
        <v>1196</v>
      </c>
      <c r="D246" s="273" t="s">
        <v>1196</v>
      </c>
      <c r="E246" s="205"/>
      <c r="F246" s="185" t="str">
        <f t="shared" si="6"/>
        <v/>
      </c>
      <c r="G246" s="185" t="str">
        <f t="shared" si="7"/>
        <v/>
      </c>
    </row>
    <row r="247" spans="1:7">
      <c r="A247" s="205" t="s">
        <v>1665</v>
      </c>
      <c r="B247" s="205" t="s">
        <v>679</v>
      </c>
      <c r="C247" s="273" t="s">
        <v>1196</v>
      </c>
      <c r="D247" s="273" t="s">
        <v>1196</v>
      </c>
      <c r="E247" s="205"/>
      <c r="F247" s="185" t="str">
        <f t="shared" si="6"/>
        <v/>
      </c>
      <c r="G247" s="185" t="str">
        <f t="shared" si="7"/>
        <v/>
      </c>
    </row>
    <row r="248" spans="1:7">
      <c r="A248" s="205" t="s">
        <v>1666</v>
      </c>
      <c r="B248" s="205" t="s">
        <v>681</v>
      </c>
      <c r="C248" s="273" t="s">
        <v>1196</v>
      </c>
      <c r="D248" s="273" t="s">
        <v>1196</v>
      </c>
      <c r="E248" s="205"/>
      <c r="F248" s="185" t="str">
        <f>IF($C$252=0,"",IF(C248="[for completion]","",IF(C248="","",C248/$C$252)))</f>
        <v/>
      </c>
      <c r="G248" s="185" t="str">
        <f t="shared" si="7"/>
        <v/>
      </c>
    </row>
    <row r="249" spans="1:7">
      <c r="A249" s="205" t="s">
        <v>1667</v>
      </c>
      <c r="B249" s="205" t="s">
        <v>683</v>
      </c>
      <c r="C249" s="273" t="s">
        <v>1196</v>
      </c>
      <c r="D249" s="273" t="s">
        <v>1196</v>
      </c>
      <c r="E249" s="205"/>
      <c r="F249" s="185" t="str">
        <f t="shared" si="6"/>
        <v/>
      </c>
      <c r="G249" s="185" t="str">
        <f t="shared" si="7"/>
        <v/>
      </c>
    </row>
    <row r="250" spans="1:7">
      <c r="A250" s="205" t="s">
        <v>1668</v>
      </c>
      <c r="B250" s="205" t="s">
        <v>685</v>
      </c>
      <c r="C250" s="273" t="s">
        <v>1196</v>
      </c>
      <c r="D250" s="273" t="s">
        <v>1196</v>
      </c>
      <c r="E250" s="205"/>
      <c r="F250" s="185" t="str">
        <f t="shared" si="6"/>
        <v/>
      </c>
      <c r="G250" s="185" t="str">
        <f t="shared" si="7"/>
        <v/>
      </c>
    </row>
    <row r="251" spans="1:7">
      <c r="A251" s="205" t="s">
        <v>1669</v>
      </c>
      <c r="B251" s="205" t="s">
        <v>687</v>
      </c>
      <c r="C251" s="273" t="s">
        <v>1196</v>
      </c>
      <c r="D251" s="273" t="s">
        <v>1196</v>
      </c>
      <c r="E251" s="205"/>
      <c r="F251" s="185" t="str">
        <f t="shared" si="6"/>
        <v/>
      </c>
      <c r="G251" s="185" t="str">
        <f t="shared" si="7"/>
        <v/>
      </c>
    </row>
    <row r="252" spans="1:7">
      <c r="A252" s="205" t="s">
        <v>1670</v>
      </c>
      <c r="B252" s="182" t="s">
        <v>99</v>
      </c>
      <c r="C252" s="186">
        <v>0</v>
      </c>
      <c r="D252" s="188">
        <v>0</v>
      </c>
      <c r="E252" s="205"/>
      <c r="F252" s="190">
        <f>SUM(F241:F251)</f>
        <v>0</v>
      </c>
      <c r="G252" s="190">
        <f>SUM(G241:G251)</f>
        <v>0</v>
      </c>
    </row>
    <row r="253" spans="1:7">
      <c r="A253" s="205" t="s">
        <v>1671</v>
      </c>
      <c r="B253" s="173" t="s">
        <v>690</v>
      </c>
      <c r="C253" s="275"/>
      <c r="D253" s="281"/>
      <c r="E253" s="205"/>
      <c r="F253" s="185" t="s">
        <v>1474</v>
      </c>
      <c r="G253" s="185" t="s">
        <v>1474</v>
      </c>
    </row>
    <row r="254" spans="1:7">
      <c r="A254" s="205" t="s">
        <v>1672</v>
      </c>
      <c r="B254" s="173" t="s">
        <v>692</v>
      </c>
      <c r="C254" s="275"/>
      <c r="D254" s="281"/>
      <c r="E254" s="205"/>
      <c r="F254" s="185" t="s">
        <v>1474</v>
      </c>
      <c r="G254" s="185" t="s">
        <v>1474</v>
      </c>
    </row>
    <row r="255" spans="1:7">
      <c r="A255" s="205" t="s">
        <v>1673</v>
      </c>
      <c r="B255" s="173" t="s">
        <v>694</v>
      </c>
      <c r="C255" s="275"/>
      <c r="D255" s="281"/>
      <c r="E255" s="205"/>
      <c r="F255" s="185" t="s">
        <v>1474</v>
      </c>
      <c r="G255" s="185" t="s">
        <v>1474</v>
      </c>
    </row>
    <row r="256" spans="1:7">
      <c r="A256" s="205" t="s">
        <v>1674</v>
      </c>
      <c r="B256" s="173" t="s">
        <v>696</v>
      </c>
      <c r="C256" s="275"/>
      <c r="D256" s="281"/>
      <c r="E256" s="205"/>
      <c r="F256" s="185" t="s">
        <v>1474</v>
      </c>
      <c r="G256" s="185" t="s">
        <v>1474</v>
      </c>
    </row>
    <row r="257" spans="1:7">
      <c r="A257" s="205" t="s">
        <v>1675</v>
      </c>
      <c r="B257" s="173" t="s">
        <v>698</v>
      </c>
      <c r="C257" s="275"/>
      <c r="D257" s="281"/>
      <c r="E257" s="205"/>
      <c r="F257" s="185" t="s">
        <v>1474</v>
      </c>
      <c r="G257" s="185" t="s">
        <v>1474</v>
      </c>
    </row>
    <row r="258" spans="1:7">
      <c r="A258" s="205" t="s">
        <v>1676</v>
      </c>
      <c r="B258" s="173" t="s">
        <v>700</v>
      </c>
      <c r="C258" s="275"/>
      <c r="D258" s="281"/>
      <c r="E258" s="205"/>
      <c r="F258" s="185" t="s">
        <v>1474</v>
      </c>
      <c r="G258" s="185" t="s">
        <v>1474</v>
      </c>
    </row>
    <row r="259" spans="1:7">
      <c r="A259" s="205" t="s">
        <v>1677</v>
      </c>
      <c r="B259" s="173"/>
      <c r="C259" s="205"/>
      <c r="D259" s="205"/>
      <c r="E259" s="205"/>
      <c r="F259" s="185"/>
      <c r="G259" s="185"/>
    </row>
    <row r="260" spans="1:7">
      <c r="A260" s="205" t="s">
        <v>1678</v>
      </c>
      <c r="B260" s="173"/>
      <c r="C260" s="205"/>
      <c r="D260" s="205"/>
      <c r="E260" s="205"/>
      <c r="F260" s="185"/>
      <c r="G260" s="185"/>
    </row>
    <row r="261" spans="1:7">
      <c r="A261" s="205" t="s">
        <v>1679</v>
      </c>
      <c r="B261" s="173"/>
      <c r="C261" s="205"/>
      <c r="D261" s="205"/>
      <c r="E261" s="205"/>
      <c r="F261" s="185"/>
      <c r="G261" s="185"/>
    </row>
    <row r="262" spans="1:7">
      <c r="A262" s="43"/>
      <c r="B262" s="43" t="s">
        <v>704</v>
      </c>
      <c r="C262" s="43" t="s">
        <v>637</v>
      </c>
      <c r="D262" s="43" t="s">
        <v>638</v>
      </c>
      <c r="E262" s="43"/>
      <c r="F262" s="43" t="s">
        <v>466</v>
      </c>
      <c r="G262" s="43" t="s">
        <v>639</v>
      </c>
    </row>
    <row r="263" spans="1:7">
      <c r="A263" s="205" t="s">
        <v>1680</v>
      </c>
      <c r="B263" s="205" t="s">
        <v>670</v>
      </c>
      <c r="C263" s="273" t="s">
        <v>1196</v>
      </c>
      <c r="D263" s="205"/>
      <c r="E263" s="205"/>
      <c r="F263" s="187"/>
      <c r="G263" s="187"/>
    </row>
    <row r="264" spans="1:7">
      <c r="A264" s="205"/>
      <c r="B264" s="205"/>
      <c r="C264" s="205"/>
      <c r="D264" s="205"/>
      <c r="E264" s="205"/>
      <c r="F264" s="187"/>
      <c r="G264" s="187"/>
    </row>
    <row r="265" spans="1:7">
      <c r="A265" s="205"/>
      <c r="B265" s="176" t="s">
        <v>671</v>
      </c>
      <c r="C265" s="205"/>
      <c r="D265" s="205"/>
      <c r="E265" s="205"/>
      <c r="F265" s="187"/>
      <c r="G265" s="187"/>
    </row>
    <row r="266" spans="1:7">
      <c r="A266" s="205" t="s">
        <v>1681</v>
      </c>
      <c r="B266" s="205" t="s">
        <v>673</v>
      </c>
      <c r="C266" s="273" t="s">
        <v>1196</v>
      </c>
      <c r="D266" s="273" t="s">
        <v>1196</v>
      </c>
      <c r="E266" s="205"/>
      <c r="F266" s="185" t="str">
        <f>IF($C$274=0,"",IF(C266="[for completion]","",IF(C266="","",C266/$C$274)))</f>
        <v/>
      </c>
      <c r="G266" s="185" t="str">
        <f>IF($D$274=0,"",IF(D266="[for completion]","",IF(D266="","",D266/$D$274)))</f>
        <v/>
      </c>
    </row>
    <row r="267" spans="1:7">
      <c r="A267" s="205" t="s">
        <v>1682</v>
      </c>
      <c r="B267" s="205" t="s">
        <v>675</v>
      </c>
      <c r="C267" s="273" t="s">
        <v>1196</v>
      </c>
      <c r="D267" s="273" t="s">
        <v>1196</v>
      </c>
      <c r="E267" s="205"/>
      <c r="F267" s="185" t="str">
        <f t="shared" ref="F267:F273" si="8">IF($C$274=0,"",IF(C267="[for completion]","",IF(C267="","",C267/$C$274)))</f>
        <v/>
      </c>
      <c r="G267" s="185" t="str">
        <f t="shared" ref="G267:G273" si="9">IF($D$274=0,"",IF(D267="[for completion]","",IF(D267="","",D267/$D$274)))</f>
        <v/>
      </c>
    </row>
    <row r="268" spans="1:7">
      <c r="A268" s="205" t="s">
        <v>1683</v>
      </c>
      <c r="B268" s="205" t="s">
        <v>677</v>
      </c>
      <c r="C268" s="273" t="s">
        <v>1196</v>
      </c>
      <c r="D268" s="273" t="s">
        <v>1196</v>
      </c>
      <c r="E268" s="205"/>
      <c r="F268" s="185" t="str">
        <f t="shared" si="8"/>
        <v/>
      </c>
      <c r="G268" s="185" t="str">
        <f t="shared" si="9"/>
        <v/>
      </c>
    </row>
    <row r="269" spans="1:7">
      <c r="A269" s="205" t="s">
        <v>1684</v>
      </c>
      <c r="B269" s="205" t="s">
        <v>679</v>
      </c>
      <c r="C269" s="273" t="s">
        <v>1196</v>
      </c>
      <c r="D269" s="273" t="s">
        <v>1196</v>
      </c>
      <c r="E269" s="205"/>
      <c r="F269" s="185" t="str">
        <f t="shared" si="8"/>
        <v/>
      </c>
      <c r="G269" s="185" t="str">
        <f t="shared" si="9"/>
        <v/>
      </c>
    </row>
    <row r="270" spans="1:7">
      <c r="A270" s="205" t="s">
        <v>1685</v>
      </c>
      <c r="B270" s="205" t="s">
        <v>681</v>
      </c>
      <c r="C270" s="273" t="s">
        <v>1196</v>
      </c>
      <c r="D270" s="273" t="s">
        <v>1196</v>
      </c>
      <c r="E270" s="205"/>
      <c r="F270" s="185" t="str">
        <f t="shared" si="8"/>
        <v/>
      </c>
      <c r="G270" s="185" t="str">
        <f t="shared" si="9"/>
        <v/>
      </c>
    </row>
    <row r="271" spans="1:7">
      <c r="A271" s="205" t="s">
        <v>1686</v>
      </c>
      <c r="B271" s="205" t="s">
        <v>683</v>
      </c>
      <c r="C271" s="273" t="s">
        <v>1196</v>
      </c>
      <c r="D271" s="273" t="s">
        <v>1196</v>
      </c>
      <c r="E271" s="205"/>
      <c r="F271" s="185" t="str">
        <f t="shared" si="8"/>
        <v/>
      </c>
      <c r="G271" s="185" t="str">
        <f t="shared" si="9"/>
        <v/>
      </c>
    </row>
    <row r="272" spans="1:7">
      <c r="A272" s="205" t="s">
        <v>1687</v>
      </c>
      <c r="B272" s="205" t="s">
        <v>685</v>
      </c>
      <c r="C272" s="273" t="s">
        <v>1196</v>
      </c>
      <c r="D272" s="273" t="s">
        <v>1196</v>
      </c>
      <c r="E272" s="205"/>
      <c r="F272" s="185" t="str">
        <f t="shared" si="8"/>
        <v/>
      </c>
      <c r="G272" s="185" t="str">
        <f t="shared" si="9"/>
        <v/>
      </c>
    </row>
    <row r="273" spans="1:7">
      <c r="A273" s="205" t="s">
        <v>1688</v>
      </c>
      <c r="B273" s="205" t="s">
        <v>687</v>
      </c>
      <c r="C273" s="273" t="s">
        <v>1196</v>
      </c>
      <c r="D273" s="273" t="s">
        <v>1196</v>
      </c>
      <c r="E273" s="205"/>
      <c r="F273" s="185" t="str">
        <f t="shared" si="8"/>
        <v/>
      </c>
      <c r="G273" s="185" t="str">
        <f t="shared" si="9"/>
        <v/>
      </c>
    </row>
    <row r="274" spans="1:7">
      <c r="A274" s="205" t="s">
        <v>1689</v>
      </c>
      <c r="B274" s="182" t="s">
        <v>99</v>
      </c>
      <c r="C274" s="186">
        <v>0</v>
      </c>
      <c r="D274" s="188">
        <v>0</v>
      </c>
      <c r="E274" s="205"/>
      <c r="F274" s="190">
        <f>SUM(F266:F273)</f>
        <v>0</v>
      </c>
      <c r="G274" s="190">
        <f>SUM(G266:G273)</f>
        <v>0</v>
      </c>
    </row>
    <row r="275" spans="1:7">
      <c r="A275" s="205" t="s">
        <v>1690</v>
      </c>
      <c r="B275" s="173" t="s">
        <v>690</v>
      </c>
      <c r="C275" s="275"/>
      <c r="D275" s="281"/>
      <c r="E275" s="205"/>
      <c r="F275" s="185" t="s">
        <v>1474</v>
      </c>
      <c r="G275" s="185" t="s">
        <v>1474</v>
      </c>
    </row>
    <row r="276" spans="1:7">
      <c r="A276" s="205" t="s">
        <v>1691</v>
      </c>
      <c r="B276" s="173" t="s">
        <v>692</v>
      </c>
      <c r="C276" s="275"/>
      <c r="D276" s="281"/>
      <c r="E276" s="205"/>
      <c r="F276" s="185" t="s">
        <v>1474</v>
      </c>
      <c r="G276" s="185" t="s">
        <v>1474</v>
      </c>
    </row>
    <row r="277" spans="1:7">
      <c r="A277" s="205" t="s">
        <v>1692</v>
      </c>
      <c r="B277" s="173" t="s">
        <v>694</v>
      </c>
      <c r="C277" s="275"/>
      <c r="D277" s="281"/>
      <c r="E277" s="205"/>
      <c r="F277" s="185" t="s">
        <v>1474</v>
      </c>
      <c r="G277" s="185" t="s">
        <v>1474</v>
      </c>
    </row>
    <row r="278" spans="1:7">
      <c r="A278" s="205" t="s">
        <v>1693</v>
      </c>
      <c r="B278" s="173" t="s">
        <v>696</v>
      </c>
      <c r="C278" s="275"/>
      <c r="D278" s="281"/>
      <c r="E278" s="205"/>
      <c r="F278" s="185" t="s">
        <v>1474</v>
      </c>
      <c r="G278" s="185" t="s">
        <v>1474</v>
      </c>
    </row>
    <row r="279" spans="1:7">
      <c r="A279" s="205" t="s">
        <v>1694</v>
      </c>
      <c r="B279" s="173" t="s">
        <v>698</v>
      </c>
      <c r="C279" s="275"/>
      <c r="D279" s="281"/>
      <c r="E279" s="205"/>
      <c r="F279" s="185" t="s">
        <v>1474</v>
      </c>
      <c r="G279" s="185" t="s">
        <v>1474</v>
      </c>
    </row>
    <row r="280" spans="1:7">
      <c r="A280" s="205" t="s">
        <v>1695</v>
      </c>
      <c r="B280" s="173" t="s">
        <v>700</v>
      </c>
      <c r="C280" s="275"/>
      <c r="D280" s="281"/>
      <c r="E280" s="205"/>
      <c r="F280" s="185" t="s">
        <v>1474</v>
      </c>
      <c r="G280" s="185" t="s">
        <v>1474</v>
      </c>
    </row>
    <row r="281" spans="1:7">
      <c r="A281" s="205" t="s">
        <v>1696</v>
      </c>
      <c r="B281" s="173"/>
      <c r="C281" s="205"/>
      <c r="D281" s="205"/>
      <c r="E281" s="205"/>
      <c r="F281" s="170"/>
      <c r="G281" s="170"/>
    </row>
    <row r="282" spans="1:7">
      <c r="A282" s="205" t="s">
        <v>1697</v>
      </c>
      <c r="B282" s="173"/>
      <c r="C282" s="205"/>
      <c r="D282" s="205"/>
      <c r="E282" s="205"/>
      <c r="F282" s="170"/>
      <c r="G282" s="170"/>
    </row>
    <row r="283" spans="1:7">
      <c r="A283" s="205" t="s">
        <v>1698</v>
      </c>
      <c r="B283" s="173"/>
      <c r="C283" s="205"/>
      <c r="D283" s="205"/>
      <c r="E283" s="205"/>
      <c r="F283" s="170"/>
      <c r="G283" s="170"/>
    </row>
    <row r="284" spans="1:7">
      <c r="A284" s="43"/>
      <c r="B284" s="43" t="s">
        <v>724</v>
      </c>
      <c r="C284" s="43" t="s">
        <v>466</v>
      </c>
      <c r="D284" s="43"/>
      <c r="E284" s="43"/>
      <c r="F284" s="43"/>
      <c r="G284" s="43"/>
    </row>
    <row r="285" spans="1:7">
      <c r="A285" s="205" t="s">
        <v>1699</v>
      </c>
      <c r="B285" s="205" t="s">
        <v>726</v>
      </c>
      <c r="C285" s="273" t="s">
        <v>1196</v>
      </c>
      <c r="D285" s="205"/>
      <c r="E285" s="172"/>
      <c r="F285" s="172"/>
      <c r="G285" s="172"/>
    </row>
    <row r="286" spans="1:7">
      <c r="A286" s="205" t="s">
        <v>1700</v>
      </c>
      <c r="B286" s="205" t="s">
        <v>728</v>
      </c>
      <c r="C286" s="273" t="s">
        <v>1196</v>
      </c>
      <c r="D286" s="205"/>
      <c r="E286" s="172"/>
      <c r="F286" s="172"/>
      <c r="G286" s="203"/>
    </row>
    <row r="287" spans="1:7">
      <c r="A287" s="205" t="s">
        <v>1701</v>
      </c>
      <c r="B287" s="205" t="s">
        <v>730</v>
      </c>
      <c r="C287" s="273" t="s">
        <v>1196</v>
      </c>
      <c r="D287" s="205"/>
      <c r="E287" s="172"/>
      <c r="F287" s="172"/>
      <c r="G287" s="203"/>
    </row>
    <row r="288" spans="1:7">
      <c r="A288" s="205" t="s">
        <v>1702</v>
      </c>
      <c r="B288" s="205" t="s">
        <v>2292</v>
      </c>
      <c r="C288" s="273" t="s">
        <v>1196</v>
      </c>
      <c r="D288" s="205"/>
      <c r="E288" s="172"/>
      <c r="F288" s="172"/>
      <c r="G288" s="203"/>
    </row>
    <row r="289" spans="1:7">
      <c r="A289" s="205" t="s">
        <v>1703</v>
      </c>
      <c r="B289" s="176" t="s">
        <v>1210</v>
      </c>
      <c r="C289" s="273" t="s">
        <v>1196</v>
      </c>
      <c r="D289" s="179"/>
      <c r="E289" s="179"/>
      <c r="F289" s="180"/>
      <c r="G289" s="180"/>
    </row>
    <row r="290" spans="1:7">
      <c r="A290" s="205" t="s">
        <v>2293</v>
      </c>
      <c r="B290" s="205" t="s">
        <v>97</v>
      </c>
      <c r="C290" s="273" t="s">
        <v>1196</v>
      </c>
      <c r="D290" s="205"/>
      <c r="E290" s="172"/>
      <c r="F290" s="172"/>
      <c r="G290" s="203"/>
    </row>
    <row r="291" spans="1:7">
      <c r="A291" s="205" t="s">
        <v>1704</v>
      </c>
      <c r="B291" s="173" t="s">
        <v>734</v>
      </c>
      <c r="C291" s="282"/>
      <c r="D291" s="205"/>
      <c r="E291" s="172"/>
      <c r="F291" s="172"/>
      <c r="G291" s="203"/>
    </row>
    <row r="292" spans="1:7">
      <c r="A292" s="205" t="s">
        <v>1705</v>
      </c>
      <c r="B292" s="173" t="s">
        <v>736</v>
      </c>
      <c r="C292" s="280"/>
      <c r="D292" s="205"/>
      <c r="E292" s="172"/>
      <c r="F292" s="172"/>
      <c r="G292" s="203"/>
    </row>
    <row r="293" spans="1:7">
      <c r="A293" s="205" t="s">
        <v>1706</v>
      </c>
      <c r="B293" s="173" t="s">
        <v>738</v>
      </c>
      <c r="C293" s="280"/>
      <c r="D293" s="205"/>
      <c r="E293" s="172"/>
      <c r="F293" s="172"/>
      <c r="G293" s="203"/>
    </row>
    <row r="294" spans="1:7">
      <c r="A294" s="205" t="s">
        <v>1707</v>
      </c>
      <c r="B294" s="173" t="s">
        <v>740</v>
      </c>
      <c r="C294" s="280"/>
      <c r="D294" s="205"/>
      <c r="E294" s="172"/>
      <c r="F294" s="172"/>
      <c r="G294" s="203"/>
    </row>
    <row r="295" spans="1:7">
      <c r="A295" s="205" t="s">
        <v>1708</v>
      </c>
      <c r="B295" s="173" t="s">
        <v>101</v>
      </c>
      <c r="C295" s="280"/>
      <c r="D295" s="205"/>
      <c r="E295" s="172"/>
      <c r="F295" s="172"/>
      <c r="G295" s="203"/>
    </row>
    <row r="296" spans="1:7">
      <c r="A296" s="205" t="s">
        <v>1709</v>
      </c>
      <c r="B296" s="173" t="s">
        <v>101</v>
      </c>
      <c r="C296" s="280"/>
      <c r="D296" s="205"/>
      <c r="E296" s="172"/>
      <c r="F296" s="172"/>
      <c r="G296" s="203"/>
    </row>
    <row r="297" spans="1:7">
      <c r="A297" s="205" t="s">
        <v>1710</v>
      </c>
      <c r="B297" s="173" t="s">
        <v>101</v>
      </c>
      <c r="C297" s="280"/>
      <c r="D297" s="205"/>
      <c r="E297" s="172"/>
      <c r="F297" s="172"/>
      <c r="G297" s="203"/>
    </row>
    <row r="298" spans="1:7">
      <c r="A298" s="205" t="s">
        <v>1711</v>
      </c>
      <c r="B298" s="173" t="s">
        <v>101</v>
      </c>
      <c r="C298" s="280"/>
      <c r="D298" s="205"/>
      <c r="E298" s="172"/>
      <c r="F298" s="172"/>
      <c r="G298" s="203"/>
    </row>
    <row r="299" spans="1:7">
      <c r="A299" s="205" t="s">
        <v>1712</v>
      </c>
      <c r="B299" s="173" t="s">
        <v>101</v>
      </c>
      <c r="C299" s="280"/>
      <c r="D299" s="205"/>
      <c r="E299" s="172"/>
      <c r="F299" s="172"/>
      <c r="G299" s="203"/>
    </row>
    <row r="300" spans="1:7">
      <c r="A300" s="205" t="s">
        <v>1713</v>
      </c>
      <c r="B300" s="173" t="s">
        <v>101</v>
      </c>
      <c r="C300" s="280"/>
      <c r="D300" s="205"/>
      <c r="E300" s="172"/>
      <c r="F300" s="172"/>
      <c r="G300" s="203"/>
    </row>
    <row r="301" spans="1:7">
      <c r="A301" s="43"/>
      <c r="B301" s="43" t="s">
        <v>746</v>
      </c>
      <c r="C301" s="43" t="s">
        <v>466</v>
      </c>
      <c r="D301" s="43"/>
      <c r="E301" s="43"/>
      <c r="F301" s="43"/>
      <c r="G301" s="43"/>
    </row>
    <row r="302" spans="1:7">
      <c r="A302" s="205" t="s">
        <v>1714</v>
      </c>
      <c r="B302" s="205" t="s">
        <v>1211</v>
      </c>
      <c r="C302" s="273" t="s">
        <v>1196</v>
      </c>
      <c r="D302" s="205"/>
      <c r="E302" s="203"/>
      <c r="F302" s="203"/>
      <c r="G302" s="203"/>
    </row>
    <row r="303" spans="1:7">
      <c r="A303" s="205" t="s">
        <v>1715</v>
      </c>
      <c r="B303" s="205" t="s">
        <v>748</v>
      </c>
      <c r="C303" s="273" t="s">
        <v>1196</v>
      </c>
      <c r="D303" s="205"/>
      <c r="E303" s="203"/>
      <c r="F303" s="203"/>
      <c r="G303" s="203"/>
    </row>
    <row r="304" spans="1:7">
      <c r="A304" s="205" t="s">
        <v>1716</v>
      </c>
      <c r="B304" s="205" t="s">
        <v>97</v>
      </c>
      <c r="C304" s="273" t="s">
        <v>1196</v>
      </c>
      <c r="D304" s="205"/>
      <c r="E304" s="203"/>
      <c r="F304" s="203"/>
      <c r="G304" s="203"/>
    </row>
    <row r="305" spans="1:7">
      <c r="A305" s="205" t="s">
        <v>1717</v>
      </c>
      <c r="B305" s="205"/>
      <c r="C305" s="206"/>
      <c r="D305" s="205"/>
      <c r="E305" s="203"/>
      <c r="F305" s="203"/>
      <c r="G305" s="203"/>
    </row>
    <row r="306" spans="1:7">
      <c r="A306" s="205" t="s">
        <v>1718</v>
      </c>
      <c r="B306" s="205"/>
      <c r="C306" s="206"/>
      <c r="D306" s="205"/>
      <c r="E306" s="203"/>
      <c r="F306" s="203"/>
      <c r="G306" s="203"/>
    </row>
    <row r="307" spans="1:7">
      <c r="A307" s="205" t="s">
        <v>1719</v>
      </c>
      <c r="B307" s="205"/>
      <c r="C307" s="206"/>
      <c r="D307" s="205"/>
      <c r="E307" s="203"/>
      <c r="F307" s="203"/>
      <c r="G307" s="203"/>
    </row>
    <row r="308" spans="1:7">
      <c r="A308" s="43"/>
      <c r="B308" s="43" t="s">
        <v>2022</v>
      </c>
      <c r="C308" s="43" t="s">
        <v>64</v>
      </c>
      <c r="D308" s="43" t="s">
        <v>1461</v>
      </c>
      <c r="E308" s="43"/>
      <c r="F308" s="43" t="s">
        <v>466</v>
      </c>
      <c r="G308" s="43" t="s">
        <v>1720</v>
      </c>
    </row>
    <row r="309" spans="1:7">
      <c r="A309" s="216" t="s">
        <v>1721</v>
      </c>
      <c r="B309" s="176" t="s">
        <v>559</v>
      </c>
      <c r="C309" s="273" t="s">
        <v>1196</v>
      </c>
      <c r="D309" s="273" t="s">
        <v>1196</v>
      </c>
      <c r="E309" s="201"/>
      <c r="F309" s="185" t="str">
        <f>IF($C$327=0,"",IF(C309="[for completion]","",IF(C309="","",C309/$C$327)))</f>
        <v/>
      </c>
      <c r="G309" s="185" t="str">
        <f>IF($D$327=0,"",IF(D309="[for completion]","",IF(D309="","",D309/$D$327)))</f>
        <v/>
      </c>
    </row>
    <row r="310" spans="1:7">
      <c r="A310" s="216" t="s">
        <v>1722</v>
      </c>
      <c r="B310" s="176" t="s">
        <v>559</v>
      </c>
      <c r="C310" s="273" t="s">
        <v>1196</v>
      </c>
      <c r="D310" s="273" t="s">
        <v>1196</v>
      </c>
      <c r="E310" s="201"/>
      <c r="F310" s="185" t="str">
        <f t="shared" ref="F310:F326" si="10">IF($C$327=0,"",IF(C310="[for completion]","",IF(C310="","",C310/$C$327)))</f>
        <v/>
      </c>
      <c r="G310" s="185" t="str">
        <f t="shared" ref="G310:G326" si="11">IF($D$327=0,"",IF(D310="[for completion]","",IF(D310="","",D310/$D$327)))</f>
        <v/>
      </c>
    </row>
    <row r="311" spans="1:7">
      <c r="A311" s="216" t="s">
        <v>1723</v>
      </c>
      <c r="B311" s="176" t="s">
        <v>559</v>
      </c>
      <c r="C311" s="273" t="s">
        <v>1196</v>
      </c>
      <c r="D311" s="273" t="s">
        <v>1196</v>
      </c>
      <c r="E311" s="201"/>
      <c r="F311" s="185" t="str">
        <f t="shared" si="10"/>
        <v/>
      </c>
      <c r="G311" s="185" t="str">
        <f t="shared" si="11"/>
        <v/>
      </c>
    </row>
    <row r="312" spans="1:7">
      <c r="A312" s="216" t="s">
        <v>1724</v>
      </c>
      <c r="B312" s="176" t="s">
        <v>559</v>
      </c>
      <c r="C312" s="273" t="s">
        <v>1196</v>
      </c>
      <c r="D312" s="273" t="s">
        <v>1196</v>
      </c>
      <c r="E312" s="201"/>
      <c r="F312" s="185" t="str">
        <f t="shared" si="10"/>
        <v/>
      </c>
      <c r="G312" s="185" t="str">
        <f t="shared" si="11"/>
        <v/>
      </c>
    </row>
    <row r="313" spans="1:7">
      <c r="A313" s="216" t="s">
        <v>1725</v>
      </c>
      <c r="B313" s="176" t="s">
        <v>559</v>
      </c>
      <c r="C313" s="273" t="s">
        <v>1196</v>
      </c>
      <c r="D313" s="273" t="s">
        <v>1196</v>
      </c>
      <c r="E313" s="201"/>
      <c r="F313" s="185" t="str">
        <f t="shared" si="10"/>
        <v/>
      </c>
      <c r="G313" s="185" t="str">
        <f t="shared" si="11"/>
        <v/>
      </c>
    </row>
    <row r="314" spans="1:7">
      <c r="A314" s="216" t="s">
        <v>1726</v>
      </c>
      <c r="B314" s="176" t="s">
        <v>559</v>
      </c>
      <c r="C314" s="273" t="s">
        <v>1196</v>
      </c>
      <c r="D314" s="273" t="s">
        <v>1196</v>
      </c>
      <c r="E314" s="201"/>
      <c r="F314" s="185" t="str">
        <f t="shared" si="10"/>
        <v/>
      </c>
      <c r="G314" s="185" t="str">
        <f t="shared" si="11"/>
        <v/>
      </c>
    </row>
    <row r="315" spans="1:7">
      <c r="A315" s="216" t="s">
        <v>1727</v>
      </c>
      <c r="B315" s="176" t="s">
        <v>559</v>
      </c>
      <c r="C315" s="273" t="s">
        <v>1196</v>
      </c>
      <c r="D315" s="273" t="s">
        <v>1196</v>
      </c>
      <c r="E315" s="201"/>
      <c r="F315" s="185" t="str">
        <f>IF($C$327=0,"",IF(C315="[for completion]","",IF(C315="","",C315/$C$327)))</f>
        <v/>
      </c>
      <c r="G315" s="185" t="str">
        <f t="shared" si="11"/>
        <v/>
      </c>
    </row>
    <row r="316" spans="1:7">
      <c r="A316" s="216" t="s">
        <v>1728</v>
      </c>
      <c r="B316" s="176" t="s">
        <v>559</v>
      </c>
      <c r="C316" s="273" t="s">
        <v>1196</v>
      </c>
      <c r="D316" s="273" t="s">
        <v>1196</v>
      </c>
      <c r="E316" s="201"/>
      <c r="F316" s="185" t="str">
        <f t="shared" si="10"/>
        <v/>
      </c>
      <c r="G316" s="185" t="str">
        <f t="shared" si="11"/>
        <v/>
      </c>
    </row>
    <row r="317" spans="1:7">
      <c r="A317" s="216" t="s">
        <v>1729</v>
      </c>
      <c r="B317" s="176" t="s">
        <v>559</v>
      </c>
      <c r="C317" s="273" t="s">
        <v>1196</v>
      </c>
      <c r="D317" s="273" t="s">
        <v>1196</v>
      </c>
      <c r="E317" s="201"/>
      <c r="F317" s="185" t="str">
        <f t="shared" si="10"/>
        <v/>
      </c>
      <c r="G317" s="185" t="str">
        <f t="shared" si="11"/>
        <v/>
      </c>
    </row>
    <row r="318" spans="1:7">
      <c r="A318" s="216" t="s">
        <v>1730</v>
      </c>
      <c r="B318" s="176" t="s">
        <v>559</v>
      </c>
      <c r="C318" s="273" t="s">
        <v>1196</v>
      </c>
      <c r="D318" s="273" t="s">
        <v>1196</v>
      </c>
      <c r="E318" s="201"/>
      <c r="F318" s="185" t="str">
        <f t="shared" si="10"/>
        <v/>
      </c>
      <c r="G318" s="185" t="str">
        <f>IF($D$327=0,"",IF(D318="[for completion]","",IF(D318="","",D318/$D$327)))</f>
        <v/>
      </c>
    </row>
    <row r="319" spans="1:7">
      <c r="A319" s="216" t="s">
        <v>1731</v>
      </c>
      <c r="B319" s="176" t="s">
        <v>559</v>
      </c>
      <c r="C319" s="273" t="s">
        <v>1196</v>
      </c>
      <c r="D319" s="273" t="s">
        <v>1196</v>
      </c>
      <c r="E319" s="201"/>
      <c r="F319" s="185" t="str">
        <f t="shared" si="10"/>
        <v/>
      </c>
      <c r="G319" s="185" t="str">
        <f t="shared" si="11"/>
        <v/>
      </c>
    </row>
    <row r="320" spans="1:7">
      <c r="A320" s="216" t="s">
        <v>1732</v>
      </c>
      <c r="B320" s="176" t="s">
        <v>559</v>
      </c>
      <c r="C320" s="273" t="s">
        <v>1196</v>
      </c>
      <c r="D320" s="273" t="s">
        <v>1196</v>
      </c>
      <c r="E320" s="201"/>
      <c r="F320" s="185" t="str">
        <f t="shared" si="10"/>
        <v/>
      </c>
      <c r="G320" s="185" t="str">
        <f t="shared" si="11"/>
        <v/>
      </c>
    </row>
    <row r="321" spans="1:7">
      <c r="A321" s="216" t="s">
        <v>1733</v>
      </c>
      <c r="B321" s="176" t="s">
        <v>559</v>
      </c>
      <c r="C321" s="273" t="s">
        <v>1196</v>
      </c>
      <c r="D321" s="273" t="s">
        <v>1196</v>
      </c>
      <c r="E321" s="201"/>
      <c r="F321" s="185" t="str">
        <f t="shared" si="10"/>
        <v/>
      </c>
      <c r="G321" s="185" t="str">
        <f t="shared" si="11"/>
        <v/>
      </c>
    </row>
    <row r="322" spans="1:7">
      <c r="A322" s="216" t="s">
        <v>1734</v>
      </c>
      <c r="B322" s="176" t="s">
        <v>559</v>
      </c>
      <c r="C322" s="273" t="s">
        <v>1196</v>
      </c>
      <c r="D322" s="273" t="s">
        <v>1196</v>
      </c>
      <c r="E322" s="201"/>
      <c r="F322" s="185" t="str">
        <f t="shared" si="10"/>
        <v/>
      </c>
      <c r="G322" s="185" t="str">
        <f t="shared" si="11"/>
        <v/>
      </c>
    </row>
    <row r="323" spans="1:7">
      <c r="A323" s="216" t="s">
        <v>1735</v>
      </c>
      <c r="B323" s="176" t="s">
        <v>559</v>
      </c>
      <c r="C323" s="273" t="s">
        <v>1196</v>
      </c>
      <c r="D323" s="273" t="s">
        <v>1196</v>
      </c>
      <c r="E323" s="201"/>
      <c r="F323" s="185" t="str">
        <f t="shared" si="10"/>
        <v/>
      </c>
      <c r="G323" s="185" t="str">
        <f t="shared" si="11"/>
        <v/>
      </c>
    </row>
    <row r="324" spans="1:7">
      <c r="A324" s="216" t="s">
        <v>1736</v>
      </c>
      <c r="B324" s="176" t="s">
        <v>559</v>
      </c>
      <c r="C324" s="273" t="s">
        <v>1196</v>
      </c>
      <c r="D324" s="273" t="s">
        <v>1196</v>
      </c>
      <c r="E324" s="201"/>
      <c r="F324" s="185" t="str">
        <f t="shared" si="10"/>
        <v/>
      </c>
      <c r="G324" s="185" t="str">
        <f t="shared" si="11"/>
        <v/>
      </c>
    </row>
    <row r="325" spans="1:7">
      <c r="A325" s="216" t="s">
        <v>1737</v>
      </c>
      <c r="B325" s="176" t="s">
        <v>559</v>
      </c>
      <c r="C325" s="273" t="s">
        <v>1196</v>
      </c>
      <c r="D325" s="273" t="s">
        <v>1196</v>
      </c>
      <c r="E325" s="201"/>
      <c r="F325" s="185" t="str">
        <f t="shared" si="10"/>
        <v/>
      </c>
      <c r="G325" s="185" t="str">
        <f t="shared" si="11"/>
        <v/>
      </c>
    </row>
    <row r="326" spans="1:7">
      <c r="A326" s="216" t="s">
        <v>1738</v>
      </c>
      <c r="B326" s="176" t="s">
        <v>1877</v>
      </c>
      <c r="C326" s="273" t="s">
        <v>1196</v>
      </c>
      <c r="D326" s="273" t="s">
        <v>1196</v>
      </c>
      <c r="E326" s="201"/>
      <c r="F326" s="185" t="str">
        <f t="shared" si="10"/>
        <v/>
      </c>
      <c r="G326" s="185" t="str">
        <f t="shared" si="11"/>
        <v/>
      </c>
    </row>
    <row r="327" spans="1:7">
      <c r="A327" s="216" t="s">
        <v>1739</v>
      </c>
      <c r="B327" s="202" t="s">
        <v>99</v>
      </c>
      <c r="C327" s="137">
        <v>0</v>
      </c>
      <c r="D327" s="138">
        <v>0</v>
      </c>
      <c r="E327" s="201"/>
      <c r="F327" s="190">
        <f>SUM(F319:F326)</f>
        <v>0</v>
      </c>
      <c r="G327" s="190">
        <f>SUM(G319:G326)</f>
        <v>0</v>
      </c>
    </row>
    <row r="328" spans="1:7">
      <c r="A328" s="216" t="s">
        <v>1740</v>
      </c>
      <c r="B328" s="202"/>
      <c r="C328" s="216"/>
      <c r="D328" s="216"/>
      <c r="E328" s="201"/>
      <c r="F328" s="201"/>
      <c r="G328" s="201"/>
    </row>
    <row r="329" spans="1:7">
      <c r="A329" s="216" t="s">
        <v>1741</v>
      </c>
      <c r="B329" s="202"/>
      <c r="C329" s="216"/>
      <c r="D329" s="216"/>
      <c r="E329" s="201"/>
      <c r="F329" s="201"/>
      <c r="G329" s="201"/>
    </row>
    <row r="330" spans="1:7">
      <c r="A330" s="216" t="s">
        <v>1742</v>
      </c>
      <c r="B330" s="202"/>
      <c r="C330" s="216"/>
      <c r="D330" s="216"/>
      <c r="E330" s="201"/>
      <c r="F330" s="201"/>
      <c r="G330" s="201"/>
    </row>
    <row r="331" spans="1:7">
      <c r="A331" s="43"/>
      <c r="B331" s="43" t="s">
        <v>2039</v>
      </c>
      <c r="C331" s="43" t="s">
        <v>64</v>
      </c>
      <c r="D331" s="43" t="s">
        <v>1461</v>
      </c>
      <c r="E331" s="43"/>
      <c r="F331" s="43" t="s">
        <v>466</v>
      </c>
      <c r="G331" s="43" t="s">
        <v>1720</v>
      </c>
    </row>
    <row r="332" spans="1:7">
      <c r="A332" s="216" t="s">
        <v>1743</v>
      </c>
      <c r="B332" s="176" t="s">
        <v>559</v>
      </c>
      <c r="C332" s="273" t="s">
        <v>1196</v>
      </c>
      <c r="D332" s="273" t="s">
        <v>1196</v>
      </c>
      <c r="E332" s="201"/>
      <c r="F332" s="185" t="str">
        <f>IF($C$350=0,"",IF(C332="[for completion]","",IF(C332="","",C332/$C$350)))</f>
        <v/>
      </c>
      <c r="G332" s="185" t="str">
        <f>IF($D$350=0,"",IF(D332="[for completion]","",IF(D332="","",D332/$D$350)))</f>
        <v/>
      </c>
    </row>
    <row r="333" spans="1:7">
      <c r="A333" s="216" t="s">
        <v>1744</v>
      </c>
      <c r="B333" s="176" t="s">
        <v>559</v>
      </c>
      <c r="C333" s="273" t="s">
        <v>1196</v>
      </c>
      <c r="D333" s="273" t="s">
        <v>1196</v>
      </c>
      <c r="E333" s="201"/>
      <c r="F333" s="185" t="str">
        <f t="shared" ref="F333:F349" si="12">IF($C$350=0,"",IF(C333="[for completion]","",IF(C333="","",C333/$C$350)))</f>
        <v/>
      </c>
      <c r="G333" s="185" t="str">
        <f t="shared" ref="G333:G349" si="13">IF($D$350=0,"",IF(D333="[for completion]","",IF(D333="","",D333/$D$350)))</f>
        <v/>
      </c>
    </row>
    <row r="334" spans="1:7">
      <c r="A334" s="216" t="s">
        <v>1745</v>
      </c>
      <c r="B334" s="176" t="s">
        <v>559</v>
      </c>
      <c r="C334" s="273" t="s">
        <v>1196</v>
      </c>
      <c r="D334" s="273" t="s">
        <v>1196</v>
      </c>
      <c r="E334" s="201"/>
      <c r="F334" s="185" t="str">
        <f t="shared" si="12"/>
        <v/>
      </c>
      <c r="G334" s="185" t="str">
        <f t="shared" si="13"/>
        <v/>
      </c>
    </row>
    <row r="335" spans="1:7">
      <c r="A335" s="216" t="s">
        <v>1746</v>
      </c>
      <c r="B335" s="176" t="s">
        <v>559</v>
      </c>
      <c r="C335" s="273" t="s">
        <v>1196</v>
      </c>
      <c r="D335" s="273" t="s">
        <v>1196</v>
      </c>
      <c r="E335" s="201"/>
      <c r="F335" s="185" t="str">
        <f t="shared" si="12"/>
        <v/>
      </c>
      <c r="G335" s="185" t="str">
        <f t="shared" si="13"/>
        <v/>
      </c>
    </row>
    <row r="336" spans="1:7">
      <c r="A336" s="216" t="s">
        <v>1747</v>
      </c>
      <c r="B336" s="176" t="s">
        <v>559</v>
      </c>
      <c r="C336" s="273" t="s">
        <v>1196</v>
      </c>
      <c r="D336" s="273" t="s">
        <v>1196</v>
      </c>
      <c r="E336" s="201"/>
      <c r="F336" s="185" t="str">
        <f t="shared" si="12"/>
        <v/>
      </c>
      <c r="G336" s="185" t="str">
        <f t="shared" si="13"/>
        <v/>
      </c>
    </row>
    <row r="337" spans="1:7">
      <c r="A337" s="216" t="s">
        <v>1748</v>
      </c>
      <c r="B337" s="176" t="s">
        <v>559</v>
      </c>
      <c r="C337" s="273" t="s">
        <v>1196</v>
      </c>
      <c r="D337" s="273" t="s">
        <v>1196</v>
      </c>
      <c r="E337" s="201"/>
      <c r="F337" s="185" t="str">
        <f t="shared" si="12"/>
        <v/>
      </c>
      <c r="G337" s="185" t="str">
        <f t="shared" si="13"/>
        <v/>
      </c>
    </row>
    <row r="338" spans="1:7">
      <c r="A338" s="216" t="s">
        <v>1749</v>
      </c>
      <c r="B338" s="176" t="s">
        <v>559</v>
      </c>
      <c r="C338" s="273" t="s">
        <v>1196</v>
      </c>
      <c r="D338" s="273" t="s">
        <v>1196</v>
      </c>
      <c r="E338" s="201"/>
      <c r="F338" s="185" t="str">
        <f t="shared" si="12"/>
        <v/>
      </c>
      <c r="G338" s="185" t="str">
        <f t="shared" si="13"/>
        <v/>
      </c>
    </row>
    <row r="339" spans="1:7">
      <c r="A339" s="216" t="s">
        <v>1750</v>
      </c>
      <c r="B339" s="176" t="s">
        <v>559</v>
      </c>
      <c r="C339" s="273" t="s">
        <v>1196</v>
      </c>
      <c r="D339" s="273" t="s">
        <v>1196</v>
      </c>
      <c r="E339" s="201"/>
      <c r="F339" s="185" t="str">
        <f t="shared" si="12"/>
        <v/>
      </c>
      <c r="G339" s="185" t="str">
        <f t="shared" si="13"/>
        <v/>
      </c>
    </row>
    <row r="340" spans="1:7">
      <c r="A340" s="216" t="s">
        <v>1751</v>
      </c>
      <c r="B340" s="176" t="s">
        <v>559</v>
      </c>
      <c r="C340" s="273" t="s">
        <v>1196</v>
      </c>
      <c r="D340" s="273" t="s">
        <v>1196</v>
      </c>
      <c r="E340" s="201"/>
      <c r="F340" s="185" t="str">
        <f t="shared" si="12"/>
        <v/>
      </c>
      <c r="G340" s="185" t="str">
        <f t="shared" si="13"/>
        <v/>
      </c>
    </row>
    <row r="341" spans="1:7">
      <c r="A341" s="216" t="s">
        <v>1752</v>
      </c>
      <c r="B341" s="176" t="s">
        <v>559</v>
      </c>
      <c r="C341" s="273" t="s">
        <v>1196</v>
      </c>
      <c r="D341" s="273" t="s">
        <v>1196</v>
      </c>
      <c r="E341" s="201"/>
      <c r="F341" s="185" t="str">
        <f t="shared" si="12"/>
        <v/>
      </c>
      <c r="G341" s="185" t="str">
        <f t="shared" si="13"/>
        <v/>
      </c>
    </row>
    <row r="342" spans="1:7">
      <c r="A342" s="216" t="s">
        <v>2000</v>
      </c>
      <c r="B342" s="176" t="s">
        <v>559</v>
      </c>
      <c r="C342" s="273" t="s">
        <v>1196</v>
      </c>
      <c r="D342" s="273" t="s">
        <v>1196</v>
      </c>
      <c r="E342" s="201"/>
      <c r="F342" s="185" t="str">
        <f t="shared" si="12"/>
        <v/>
      </c>
      <c r="G342" s="185" t="str">
        <f t="shared" si="13"/>
        <v/>
      </c>
    </row>
    <row r="343" spans="1:7">
      <c r="A343" s="216" t="s">
        <v>2023</v>
      </c>
      <c r="B343" s="176" t="s">
        <v>559</v>
      </c>
      <c r="C343" s="273" t="s">
        <v>1196</v>
      </c>
      <c r="D343" s="273" t="s">
        <v>1196</v>
      </c>
      <c r="E343" s="201"/>
      <c r="F343" s="185" t="str">
        <f t="shared" si="12"/>
        <v/>
      </c>
      <c r="G343" s="185" t="str">
        <f t="shared" si="13"/>
        <v/>
      </c>
    </row>
    <row r="344" spans="1:7">
      <c r="A344" s="216" t="s">
        <v>2024</v>
      </c>
      <c r="B344" s="176" t="s">
        <v>559</v>
      </c>
      <c r="C344" s="273" t="s">
        <v>1196</v>
      </c>
      <c r="D344" s="273" t="s">
        <v>1196</v>
      </c>
      <c r="E344" s="201"/>
      <c r="F344" s="185" t="str">
        <f t="shared" si="12"/>
        <v/>
      </c>
      <c r="G344" s="185" t="str">
        <f t="shared" si="13"/>
        <v/>
      </c>
    </row>
    <row r="345" spans="1:7">
      <c r="A345" s="216" t="s">
        <v>2025</v>
      </c>
      <c r="B345" s="176" t="s">
        <v>559</v>
      </c>
      <c r="C345" s="273" t="s">
        <v>1196</v>
      </c>
      <c r="D345" s="273" t="s">
        <v>1196</v>
      </c>
      <c r="E345" s="201"/>
      <c r="F345" s="185" t="str">
        <f t="shared" si="12"/>
        <v/>
      </c>
      <c r="G345" s="185" t="str">
        <f t="shared" si="13"/>
        <v/>
      </c>
    </row>
    <row r="346" spans="1:7">
      <c r="A346" s="216" t="s">
        <v>2026</v>
      </c>
      <c r="B346" s="176" t="s">
        <v>559</v>
      </c>
      <c r="C346" s="273" t="s">
        <v>1196</v>
      </c>
      <c r="D346" s="273" t="s">
        <v>1196</v>
      </c>
      <c r="E346" s="201"/>
      <c r="F346" s="185" t="str">
        <f t="shared" si="12"/>
        <v/>
      </c>
      <c r="G346" s="185" t="str">
        <f t="shared" si="13"/>
        <v/>
      </c>
    </row>
    <row r="347" spans="1:7">
      <c r="A347" s="216" t="s">
        <v>2027</v>
      </c>
      <c r="B347" s="176" t="s">
        <v>559</v>
      </c>
      <c r="C347" s="273" t="s">
        <v>1196</v>
      </c>
      <c r="D347" s="273" t="s">
        <v>1196</v>
      </c>
      <c r="E347" s="201"/>
      <c r="F347" s="185" t="str">
        <f t="shared" si="12"/>
        <v/>
      </c>
      <c r="G347" s="185" t="str">
        <f t="shared" si="13"/>
        <v/>
      </c>
    </row>
    <row r="348" spans="1:7">
      <c r="A348" s="216" t="s">
        <v>2028</v>
      </c>
      <c r="B348" s="176" t="s">
        <v>559</v>
      </c>
      <c r="C348" s="273" t="s">
        <v>1196</v>
      </c>
      <c r="D348" s="273" t="s">
        <v>1196</v>
      </c>
      <c r="E348" s="201"/>
      <c r="F348" s="185" t="str">
        <f t="shared" si="12"/>
        <v/>
      </c>
      <c r="G348" s="185" t="str">
        <f t="shared" si="13"/>
        <v/>
      </c>
    </row>
    <row r="349" spans="1:7">
      <c r="A349" s="216" t="s">
        <v>2029</v>
      </c>
      <c r="B349" s="176" t="s">
        <v>1877</v>
      </c>
      <c r="C349" s="273" t="s">
        <v>1196</v>
      </c>
      <c r="D349" s="273" t="s">
        <v>1196</v>
      </c>
      <c r="E349" s="201"/>
      <c r="F349" s="185" t="str">
        <f t="shared" si="12"/>
        <v/>
      </c>
      <c r="G349" s="185" t="str">
        <f t="shared" si="13"/>
        <v/>
      </c>
    </row>
    <row r="350" spans="1:7">
      <c r="A350" s="216" t="s">
        <v>2030</v>
      </c>
      <c r="B350" s="202" t="s">
        <v>99</v>
      </c>
      <c r="C350" s="137">
        <v>0</v>
      </c>
      <c r="D350" s="138">
        <v>0</v>
      </c>
      <c r="E350" s="201"/>
      <c r="F350" s="190">
        <f>SUM(F332:F349)</f>
        <v>0</v>
      </c>
      <c r="G350" s="190">
        <f>SUM(G332:G349)</f>
        <v>0</v>
      </c>
    </row>
    <row r="351" spans="1:7">
      <c r="A351" s="216" t="s">
        <v>1753</v>
      </c>
      <c r="B351" s="202"/>
      <c r="C351" s="216"/>
      <c r="D351" s="216"/>
      <c r="E351" s="201"/>
      <c r="F351" s="201"/>
      <c r="G351" s="201"/>
    </row>
    <row r="352" spans="1:7">
      <c r="A352" s="216" t="s">
        <v>2031</v>
      </c>
      <c r="B352" s="202"/>
      <c r="C352" s="216"/>
      <c r="D352" s="216"/>
      <c r="E352" s="201"/>
      <c r="F352" s="201"/>
      <c r="G352" s="201"/>
    </row>
    <row r="353" spans="1:7">
      <c r="A353" s="43"/>
      <c r="B353" s="43" t="s">
        <v>2385</v>
      </c>
      <c r="C353" s="43" t="s">
        <v>64</v>
      </c>
      <c r="D353" s="43" t="s">
        <v>1461</v>
      </c>
      <c r="E353" s="43"/>
      <c r="F353" s="43" t="s">
        <v>466</v>
      </c>
      <c r="G353" s="43" t="s">
        <v>2388</v>
      </c>
    </row>
    <row r="354" spans="1:7">
      <c r="A354" s="216" t="s">
        <v>1754</v>
      </c>
      <c r="B354" s="202" t="s">
        <v>1452</v>
      </c>
      <c r="C354" s="273" t="s">
        <v>1196</v>
      </c>
      <c r="D354" s="273" t="s">
        <v>1196</v>
      </c>
      <c r="E354" s="201"/>
      <c r="F354" s="185" t="str">
        <f>IF($C$364=0,"",IF(C354="[for completion]","",IF(C354="","",C354/$C$364)))</f>
        <v/>
      </c>
      <c r="G354" s="185" t="str">
        <f>IF($D$364=0,"",IF(D354="[for completion]","",IF(D354="","",D354/$D$364)))</f>
        <v/>
      </c>
    </row>
    <row r="355" spans="1:7">
      <c r="A355" s="216" t="s">
        <v>1755</v>
      </c>
      <c r="B355" s="202" t="s">
        <v>1453</v>
      </c>
      <c r="C355" s="273" t="s">
        <v>1196</v>
      </c>
      <c r="D355" s="273" t="s">
        <v>1196</v>
      </c>
      <c r="E355" s="201"/>
      <c r="F355" s="185" t="str">
        <f t="shared" ref="F355:F363" si="14">IF($C$364=0,"",IF(C355="[for completion]","",IF(C355="","",C355/$C$364)))</f>
        <v/>
      </c>
      <c r="G355" s="185" t="str">
        <f t="shared" ref="G355:G363" si="15">IF($D$364=0,"",IF(D355="[for completion]","",IF(D355="","",D355/$D$364)))</f>
        <v/>
      </c>
    </row>
    <row r="356" spans="1:7">
      <c r="A356" s="216" t="s">
        <v>1756</v>
      </c>
      <c r="B356" s="202" t="s">
        <v>1454</v>
      </c>
      <c r="C356" s="273" t="s">
        <v>1196</v>
      </c>
      <c r="D356" s="273" t="s">
        <v>1196</v>
      </c>
      <c r="E356" s="201"/>
      <c r="F356" s="185" t="str">
        <f t="shared" si="14"/>
        <v/>
      </c>
      <c r="G356" s="185" t="str">
        <f>IF($D$364=0,"",IF(D356="[for completion]","",IF(D356="","",D356/$D$364)))</f>
        <v/>
      </c>
    </row>
    <row r="357" spans="1:7">
      <c r="A357" s="216" t="s">
        <v>1757</v>
      </c>
      <c r="B357" s="202" t="s">
        <v>1455</v>
      </c>
      <c r="C357" s="273" t="s">
        <v>1196</v>
      </c>
      <c r="D357" s="273" t="s">
        <v>1196</v>
      </c>
      <c r="E357" s="201"/>
      <c r="F357" s="185" t="str">
        <f t="shared" si="14"/>
        <v/>
      </c>
      <c r="G357" s="185" t="str">
        <f t="shared" si="15"/>
        <v/>
      </c>
    </row>
    <row r="358" spans="1:7">
      <c r="A358" s="216" t="s">
        <v>1758</v>
      </c>
      <c r="B358" s="202" t="s">
        <v>1456</v>
      </c>
      <c r="C358" s="273" t="s">
        <v>1196</v>
      </c>
      <c r="D358" s="273" t="s">
        <v>1196</v>
      </c>
      <c r="E358" s="201"/>
      <c r="F358" s="185" t="str">
        <f>IF($C$364=0,"",IF(C358="[for completion]","",IF(C358="","",C358/$C$364)))</f>
        <v/>
      </c>
      <c r="G358" s="185" t="str">
        <f t="shared" si="15"/>
        <v/>
      </c>
    </row>
    <row r="359" spans="1:7">
      <c r="A359" s="216" t="s">
        <v>1759</v>
      </c>
      <c r="B359" s="202" t="s">
        <v>1457</v>
      </c>
      <c r="C359" s="273" t="s">
        <v>1196</v>
      </c>
      <c r="D359" s="273" t="s">
        <v>1196</v>
      </c>
      <c r="E359" s="201"/>
      <c r="F359" s="185" t="str">
        <f t="shared" si="14"/>
        <v/>
      </c>
      <c r="G359" s="185" t="str">
        <f>IF($D$364=0,"",IF(D359="[for completion]","",IF(D359="","",D359/$D$364)))</f>
        <v/>
      </c>
    </row>
    <row r="360" spans="1:7">
      <c r="A360" s="216" t="s">
        <v>1871</v>
      </c>
      <c r="B360" s="202" t="s">
        <v>1458</v>
      </c>
      <c r="C360" s="273" t="s">
        <v>1196</v>
      </c>
      <c r="D360" s="273" t="s">
        <v>1196</v>
      </c>
      <c r="E360" s="201"/>
      <c r="F360" s="185" t="str">
        <f t="shared" si="14"/>
        <v/>
      </c>
      <c r="G360" s="185" t="str">
        <f t="shared" si="15"/>
        <v/>
      </c>
    </row>
    <row r="361" spans="1:7">
      <c r="A361" s="216" t="s">
        <v>1872</v>
      </c>
      <c r="B361" s="202" t="s">
        <v>1459</v>
      </c>
      <c r="C361" s="273" t="s">
        <v>1196</v>
      </c>
      <c r="D361" s="273" t="s">
        <v>1196</v>
      </c>
      <c r="E361" s="201"/>
      <c r="F361" s="185" t="str">
        <f t="shared" si="14"/>
        <v/>
      </c>
      <c r="G361" s="185" t="str">
        <f t="shared" si="15"/>
        <v/>
      </c>
    </row>
    <row r="362" spans="1:7">
      <c r="A362" s="216" t="s">
        <v>2036</v>
      </c>
      <c r="B362" s="202" t="s">
        <v>1460</v>
      </c>
      <c r="C362" s="273" t="s">
        <v>1196</v>
      </c>
      <c r="D362" s="273" t="s">
        <v>1196</v>
      </c>
      <c r="E362" s="201"/>
      <c r="F362" s="185" t="str">
        <f t="shared" si="14"/>
        <v/>
      </c>
      <c r="G362" s="185" t="str">
        <f t="shared" si="15"/>
        <v/>
      </c>
    </row>
    <row r="363" spans="1:7">
      <c r="A363" s="216" t="s">
        <v>2037</v>
      </c>
      <c r="B363" s="202" t="s">
        <v>1877</v>
      </c>
      <c r="C363" s="273" t="s">
        <v>1196</v>
      </c>
      <c r="D363" s="273" t="s">
        <v>1196</v>
      </c>
      <c r="E363" s="201"/>
      <c r="F363" s="185" t="str">
        <f t="shared" si="14"/>
        <v/>
      </c>
      <c r="G363" s="185" t="str">
        <f t="shared" si="15"/>
        <v/>
      </c>
    </row>
    <row r="364" spans="1:7">
      <c r="A364" s="216" t="s">
        <v>2038</v>
      </c>
      <c r="B364" s="202" t="s">
        <v>99</v>
      </c>
      <c r="C364" s="137">
        <v>0</v>
      </c>
      <c r="D364" s="138">
        <v>0</v>
      </c>
      <c r="E364" s="201"/>
      <c r="F364" s="190">
        <f>SUM(F354:F363)</f>
        <v>0</v>
      </c>
      <c r="G364" s="190">
        <f>SUM(G354:G363)</f>
        <v>0</v>
      </c>
    </row>
    <row r="365" spans="1:7">
      <c r="A365" s="216" t="s">
        <v>1760</v>
      </c>
      <c r="B365" s="202"/>
      <c r="C365" s="216"/>
      <c r="D365" s="216"/>
      <c r="E365" s="201"/>
      <c r="F365" s="201"/>
      <c r="G365" s="201"/>
    </row>
    <row r="366" spans="1:7">
      <c r="A366" s="43"/>
      <c r="B366" s="43" t="s">
        <v>2032</v>
      </c>
      <c r="C366" s="43" t="s">
        <v>64</v>
      </c>
      <c r="D366" s="43" t="s">
        <v>1461</v>
      </c>
      <c r="E366" s="43"/>
      <c r="F366" s="43" t="s">
        <v>466</v>
      </c>
      <c r="G366" s="43" t="s">
        <v>2388</v>
      </c>
    </row>
    <row r="367" spans="1:7">
      <c r="A367" s="216" t="s">
        <v>1873</v>
      </c>
      <c r="B367" s="202" t="s">
        <v>1865</v>
      </c>
      <c r="C367" s="273" t="s">
        <v>1196</v>
      </c>
      <c r="D367" s="273" t="s">
        <v>1196</v>
      </c>
      <c r="E367" s="201"/>
      <c r="F367" s="185" t="str">
        <f>IF($C$374=0,"",IF(C367="[for completion]","",IF(C367="","",C367/$C$374)))</f>
        <v/>
      </c>
      <c r="G367" s="185" t="str">
        <f>IF($D$374=0,"",IF(D367="[for completion]","",IF(D367="","",D367/$D$374)))</f>
        <v/>
      </c>
    </row>
    <row r="368" spans="1:7">
      <c r="A368" s="216" t="s">
        <v>1874</v>
      </c>
      <c r="B368" s="207" t="s">
        <v>1866</v>
      </c>
      <c r="C368" s="273" t="s">
        <v>1196</v>
      </c>
      <c r="D368" s="273" t="s">
        <v>1196</v>
      </c>
      <c r="E368" s="201"/>
      <c r="F368" s="185" t="str">
        <f t="shared" ref="F368:F373" si="16">IF($C$374=0,"",IF(C368="[for completion]","",IF(C368="","",C368/$C$374)))</f>
        <v/>
      </c>
      <c r="G368" s="185" t="str">
        <f t="shared" ref="G368:G373" si="17">IF($D$374=0,"",IF(D368="[for completion]","",IF(D368="","",D368/$D$374)))</f>
        <v/>
      </c>
    </row>
    <row r="369" spans="1:7">
      <c r="A369" s="216" t="s">
        <v>1875</v>
      </c>
      <c r="B369" s="202" t="s">
        <v>1867</v>
      </c>
      <c r="C369" s="273" t="s">
        <v>1196</v>
      </c>
      <c r="D369" s="273" t="s">
        <v>1196</v>
      </c>
      <c r="E369" s="201"/>
      <c r="F369" s="185" t="str">
        <f t="shared" si="16"/>
        <v/>
      </c>
      <c r="G369" s="185" t="str">
        <f t="shared" si="17"/>
        <v/>
      </c>
    </row>
    <row r="370" spans="1:7">
      <c r="A370" s="216" t="s">
        <v>1876</v>
      </c>
      <c r="B370" s="202" t="s">
        <v>1868</v>
      </c>
      <c r="C370" s="273" t="s">
        <v>1196</v>
      </c>
      <c r="D370" s="273" t="s">
        <v>1196</v>
      </c>
      <c r="E370" s="201"/>
      <c r="F370" s="185" t="str">
        <f t="shared" si="16"/>
        <v/>
      </c>
      <c r="G370" s="185" t="str">
        <f t="shared" si="17"/>
        <v/>
      </c>
    </row>
    <row r="371" spans="1:7">
      <c r="A371" s="216" t="s">
        <v>1878</v>
      </c>
      <c r="B371" s="202" t="s">
        <v>1869</v>
      </c>
      <c r="C371" s="273" t="s">
        <v>1196</v>
      </c>
      <c r="D371" s="273" t="s">
        <v>1196</v>
      </c>
      <c r="E371" s="201"/>
      <c r="F371" s="185" t="str">
        <f t="shared" si="16"/>
        <v/>
      </c>
      <c r="G371" s="185" t="str">
        <f t="shared" si="17"/>
        <v/>
      </c>
    </row>
    <row r="372" spans="1:7">
      <c r="A372" s="216" t="s">
        <v>2033</v>
      </c>
      <c r="B372" s="202" t="s">
        <v>1870</v>
      </c>
      <c r="C372" s="273" t="s">
        <v>1196</v>
      </c>
      <c r="D372" s="273" t="s">
        <v>1196</v>
      </c>
      <c r="E372" s="201"/>
      <c r="F372" s="185" t="str">
        <f t="shared" si="16"/>
        <v/>
      </c>
      <c r="G372" s="185" t="str">
        <f t="shared" si="17"/>
        <v/>
      </c>
    </row>
    <row r="373" spans="1:7">
      <c r="A373" s="216" t="s">
        <v>2034</v>
      </c>
      <c r="B373" s="202" t="s">
        <v>1462</v>
      </c>
      <c r="C373" s="273" t="s">
        <v>1196</v>
      </c>
      <c r="D373" s="273" t="s">
        <v>1196</v>
      </c>
      <c r="E373" s="201"/>
      <c r="F373" s="185" t="str">
        <f t="shared" si="16"/>
        <v/>
      </c>
      <c r="G373" s="185" t="str">
        <f t="shared" si="17"/>
        <v/>
      </c>
    </row>
    <row r="374" spans="1:7">
      <c r="A374" s="216" t="s">
        <v>2035</v>
      </c>
      <c r="B374" s="202" t="s">
        <v>99</v>
      </c>
      <c r="C374" s="137">
        <f>SUM(C367:C373)</f>
        <v>0</v>
      </c>
      <c r="D374" s="138">
        <f>SUM(D367:D373)</f>
        <v>0</v>
      </c>
      <c r="E374" s="201"/>
      <c r="F374" s="190">
        <f>SUM(F367:F373)</f>
        <v>0</v>
      </c>
      <c r="G374" s="190">
        <f>SUM(G367:G373)</f>
        <v>0</v>
      </c>
    </row>
    <row r="375" spans="1:7">
      <c r="A375" s="216" t="s">
        <v>1879</v>
      </c>
      <c r="B375" s="202"/>
      <c r="C375" s="216"/>
      <c r="D375" s="216"/>
      <c r="E375" s="201"/>
      <c r="F375" s="201"/>
      <c r="G375" s="201"/>
    </row>
    <row r="376" spans="1:7">
      <c r="A376" s="43"/>
      <c r="B376" s="43" t="s">
        <v>2386</v>
      </c>
      <c r="C376" s="43" t="s">
        <v>64</v>
      </c>
      <c r="D376" s="43" t="s">
        <v>1461</v>
      </c>
      <c r="E376" s="43"/>
      <c r="F376" s="43" t="s">
        <v>466</v>
      </c>
      <c r="G376" s="43" t="s">
        <v>2388</v>
      </c>
    </row>
    <row r="377" spans="1:7">
      <c r="A377" s="216" t="s">
        <v>2015</v>
      </c>
      <c r="B377" s="202" t="s">
        <v>2387</v>
      </c>
      <c r="C377" s="273" t="s">
        <v>1196</v>
      </c>
      <c r="D377" s="273" t="s">
        <v>1196</v>
      </c>
      <c r="E377" s="201"/>
      <c r="F377" s="185" t="str">
        <f>IF($C$381=0,"",IF(C377="[for completion]","",IF(C377="","",C377/$C$381)))</f>
        <v/>
      </c>
      <c r="G377" s="185" t="str">
        <f>IF($D$381=0,"",IF(D377="[for completion]","",IF(D377="","",D377/$D$381)))</f>
        <v/>
      </c>
    </row>
    <row r="378" spans="1:7">
      <c r="A378" s="216" t="s">
        <v>2016</v>
      </c>
      <c r="B378" s="207" t="s">
        <v>2299</v>
      </c>
      <c r="C378" s="273" t="s">
        <v>1196</v>
      </c>
      <c r="D378" s="273" t="s">
        <v>1196</v>
      </c>
      <c r="E378" s="201"/>
      <c r="F378" s="185" t="str">
        <f t="shared" ref="F378:F380" si="18">IF($C$381=0,"",IF(C378="[for completion]","",IF(C378="","",C378/$C$381)))</f>
        <v/>
      </c>
      <c r="G378" s="185" t="str">
        <f t="shared" ref="G378:G380" si="19">IF($D$381=0,"",IF(D378="[for completion]","",IF(D378="","",D378/$D$381)))</f>
        <v/>
      </c>
    </row>
    <row r="379" spans="1:7">
      <c r="A379" s="216" t="s">
        <v>2017</v>
      </c>
      <c r="B379" s="202" t="s">
        <v>1462</v>
      </c>
      <c r="C379" s="273" t="s">
        <v>1196</v>
      </c>
      <c r="D379" s="273" t="s">
        <v>1196</v>
      </c>
      <c r="E379" s="201"/>
      <c r="F379" s="185" t="str">
        <f t="shared" si="18"/>
        <v/>
      </c>
      <c r="G379" s="185" t="str">
        <f>IF($D$381=0,"",IF(D379="[for completion]","",IF(D379="","",D379/$D$381)))</f>
        <v/>
      </c>
    </row>
    <row r="380" spans="1:7">
      <c r="A380" s="216" t="s">
        <v>2018</v>
      </c>
      <c r="B380" s="205" t="s">
        <v>1877</v>
      </c>
      <c r="C380" s="273" t="s">
        <v>1196</v>
      </c>
      <c r="D380" s="273" t="s">
        <v>1196</v>
      </c>
      <c r="E380" s="201"/>
      <c r="F380" s="185" t="str">
        <f t="shared" si="18"/>
        <v/>
      </c>
      <c r="G380" s="185" t="str">
        <f t="shared" si="19"/>
        <v/>
      </c>
    </row>
    <row r="381" spans="1:7">
      <c r="A381" s="216" t="s">
        <v>2019</v>
      </c>
      <c r="B381" s="202" t="s">
        <v>99</v>
      </c>
      <c r="C381" s="137">
        <f>SUM(C377:C380)</f>
        <v>0</v>
      </c>
      <c r="D381" s="138">
        <f>SUM(D377:D380)</f>
        <v>0</v>
      </c>
      <c r="E381" s="201"/>
      <c r="F381" s="190">
        <f>SUM(F377:F380)</f>
        <v>0</v>
      </c>
      <c r="G381" s="190">
        <f>SUM(G377:G380)</f>
        <v>0</v>
      </c>
    </row>
    <row r="382" spans="1:7">
      <c r="A382" s="216" t="s">
        <v>2020</v>
      </c>
      <c r="B382" s="205"/>
      <c r="C382" s="206"/>
      <c r="D382" s="205"/>
      <c r="E382" s="203"/>
      <c r="F382" s="203"/>
      <c r="G382" s="203"/>
    </row>
    <row r="383" spans="1:7">
      <c r="A383" s="216" t="s">
        <v>2021</v>
      </c>
      <c r="B383" s="205"/>
      <c r="C383" s="206"/>
      <c r="D383" s="205"/>
      <c r="E383" s="203"/>
      <c r="F383" s="203"/>
      <c r="G383" s="203"/>
    </row>
    <row r="384" spans="1:7">
      <c r="A384" s="216" t="s">
        <v>2207</v>
      </c>
    </row>
    <row r="385" spans="1:7">
      <c r="A385" s="216" t="s">
        <v>2208</v>
      </c>
    </row>
    <row r="386" spans="1:7">
      <c r="A386" s="216" t="s">
        <v>2209</v>
      </c>
    </row>
    <row r="387" spans="1:7">
      <c r="A387" s="216" t="s">
        <v>2210</v>
      </c>
    </row>
    <row r="388" spans="1:7">
      <c r="A388" s="216" t="s">
        <v>2211</v>
      </c>
    </row>
    <row r="389" spans="1:7">
      <c r="A389" s="216" t="s">
        <v>2212</v>
      </c>
    </row>
    <row r="390" spans="1:7">
      <c r="A390" s="216" t="s">
        <v>2213</v>
      </c>
    </row>
    <row r="391" spans="1:7">
      <c r="A391" s="216" t="s">
        <v>2214</v>
      </c>
      <c r="B391" s="205"/>
      <c r="C391" s="206"/>
      <c r="D391" s="205"/>
      <c r="E391" s="203"/>
      <c r="F391" s="203"/>
      <c r="G391" s="203"/>
    </row>
    <row r="392" spans="1:7">
      <c r="A392" s="216" t="s">
        <v>2215</v>
      </c>
      <c r="B392" s="205"/>
      <c r="C392" s="206"/>
      <c r="D392" s="205"/>
      <c r="E392" s="203"/>
      <c r="F392" s="203"/>
      <c r="G392" s="203"/>
    </row>
    <row r="393" spans="1:7">
      <c r="A393" s="216" t="s">
        <v>2216</v>
      </c>
      <c r="B393" s="205"/>
      <c r="C393" s="206"/>
      <c r="D393" s="205"/>
      <c r="E393" s="203"/>
      <c r="F393" s="203"/>
      <c r="G393" s="203"/>
    </row>
    <row r="394" spans="1:7">
      <c r="A394" s="216" t="s">
        <v>2217</v>
      </c>
      <c r="B394" s="205"/>
      <c r="C394" s="206"/>
      <c r="D394" s="205"/>
      <c r="E394" s="203"/>
      <c r="F394" s="203"/>
      <c r="G394" s="203"/>
    </row>
    <row r="395" spans="1:7">
      <c r="A395" s="216" t="s">
        <v>2218</v>
      </c>
      <c r="B395" s="205"/>
      <c r="C395" s="206"/>
      <c r="D395" s="205"/>
      <c r="E395" s="203"/>
      <c r="F395" s="203"/>
      <c r="G395" s="203"/>
    </row>
    <row r="396" spans="1:7">
      <c r="A396" s="216" t="s">
        <v>2219</v>
      </c>
      <c r="B396" s="205"/>
      <c r="C396" s="206"/>
      <c r="D396" s="205"/>
      <c r="E396" s="203"/>
      <c r="F396" s="203"/>
      <c r="G396" s="203"/>
    </row>
    <row r="397" spans="1:7">
      <c r="A397" s="216" t="s">
        <v>2220</v>
      </c>
      <c r="B397" s="205"/>
      <c r="C397" s="206"/>
      <c r="D397" s="205"/>
      <c r="E397" s="203"/>
      <c r="F397" s="203"/>
      <c r="G397" s="203"/>
    </row>
    <row r="398" spans="1:7">
      <c r="A398" s="216" t="s">
        <v>2221</v>
      </c>
      <c r="B398" s="205"/>
      <c r="C398" s="206"/>
      <c r="D398" s="205"/>
      <c r="E398" s="203"/>
      <c r="F398" s="203"/>
      <c r="G398" s="203"/>
    </row>
    <row r="399" spans="1:7">
      <c r="A399" s="216" t="s">
        <v>2222</v>
      </c>
      <c r="B399" s="205"/>
      <c r="C399" s="206"/>
      <c r="D399" s="205"/>
      <c r="E399" s="203"/>
      <c r="F399" s="203"/>
      <c r="G399" s="203"/>
    </row>
    <row r="400" spans="1:7">
      <c r="A400" s="216" t="s">
        <v>2223</v>
      </c>
      <c r="B400" s="205"/>
      <c r="C400" s="206"/>
      <c r="D400" s="205"/>
      <c r="E400" s="203"/>
      <c r="F400" s="203"/>
      <c r="G400" s="203"/>
    </row>
    <row r="401" spans="1:7">
      <c r="A401" s="216" t="s">
        <v>2224</v>
      </c>
      <c r="B401" s="205"/>
      <c r="C401" s="206"/>
      <c r="D401" s="205"/>
      <c r="E401" s="203"/>
      <c r="F401" s="203"/>
      <c r="G401" s="203"/>
    </row>
    <row r="402" spans="1:7">
      <c r="A402" s="216" t="s">
        <v>2225</v>
      </c>
      <c r="B402" s="205"/>
      <c r="C402" s="206"/>
      <c r="D402" s="205"/>
      <c r="E402" s="203"/>
      <c r="F402" s="203"/>
      <c r="G402" s="203"/>
    </row>
    <row r="403" spans="1:7">
      <c r="A403" s="216" t="s">
        <v>2226</v>
      </c>
      <c r="B403" s="205"/>
      <c r="C403" s="206"/>
      <c r="D403" s="205"/>
      <c r="E403" s="203"/>
      <c r="F403" s="203"/>
      <c r="G403" s="203"/>
    </row>
    <row r="404" spans="1:7">
      <c r="A404" s="216" t="s">
        <v>2227</v>
      </c>
      <c r="B404" s="205"/>
      <c r="C404" s="206"/>
      <c r="D404" s="205"/>
      <c r="E404" s="203"/>
      <c r="F404" s="203"/>
      <c r="G404" s="203"/>
    </row>
    <row r="405" spans="1:7">
      <c r="A405" s="216" t="s">
        <v>2228</v>
      </c>
      <c r="B405" s="205"/>
      <c r="C405" s="206"/>
      <c r="D405" s="205"/>
      <c r="E405" s="203"/>
      <c r="F405" s="203"/>
      <c r="G405" s="203"/>
    </row>
    <row r="406" spans="1:7">
      <c r="A406" s="216" t="s">
        <v>2229</v>
      </c>
      <c r="B406" s="205"/>
      <c r="C406" s="206"/>
      <c r="D406" s="205"/>
      <c r="E406" s="203"/>
      <c r="F406" s="203"/>
      <c r="G406" s="203"/>
    </row>
    <row r="407" spans="1:7">
      <c r="A407" s="216" t="s">
        <v>2230</v>
      </c>
      <c r="B407" s="205"/>
      <c r="C407" s="206"/>
      <c r="D407" s="205"/>
      <c r="E407" s="203"/>
      <c r="F407" s="203"/>
      <c r="G407" s="203"/>
    </row>
    <row r="408" spans="1:7">
      <c r="A408" s="216" t="s">
        <v>2231</v>
      </c>
      <c r="B408" s="205"/>
      <c r="C408" s="206"/>
      <c r="D408" s="205"/>
      <c r="E408" s="203"/>
      <c r="F408" s="203"/>
      <c r="G408" s="203"/>
    </row>
    <row r="409" spans="1:7">
      <c r="A409" s="216" t="s">
        <v>2232</v>
      </c>
      <c r="B409" s="205"/>
      <c r="C409" s="206"/>
      <c r="D409" s="205"/>
      <c r="E409" s="203"/>
      <c r="F409" s="203"/>
      <c r="G409" s="203"/>
    </row>
    <row r="410" spans="1:7">
      <c r="A410" s="216" t="s">
        <v>2233</v>
      </c>
      <c r="B410" s="205"/>
      <c r="C410" s="206"/>
      <c r="D410" s="205"/>
      <c r="E410" s="203"/>
      <c r="F410" s="203"/>
      <c r="G410" s="203"/>
    </row>
    <row r="411" spans="1:7">
      <c r="A411" s="216" t="s">
        <v>2234</v>
      </c>
      <c r="B411" s="205"/>
      <c r="C411" s="206"/>
      <c r="D411" s="205"/>
      <c r="E411" s="203"/>
      <c r="F411" s="203"/>
      <c r="G411" s="203"/>
    </row>
    <row r="412" spans="1:7">
      <c r="A412" s="216" t="s">
        <v>2235</v>
      </c>
      <c r="B412" s="205"/>
      <c r="C412" s="206"/>
      <c r="D412" s="205"/>
      <c r="E412" s="203"/>
      <c r="F412" s="203"/>
      <c r="G412" s="203"/>
    </row>
    <row r="413" spans="1:7">
      <c r="A413" s="216" t="s">
        <v>2236</v>
      </c>
      <c r="B413" s="205"/>
      <c r="C413" s="206"/>
      <c r="D413" s="205"/>
      <c r="E413" s="203"/>
      <c r="F413" s="203"/>
      <c r="G413" s="203"/>
    </row>
    <row r="414" spans="1:7">
      <c r="A414" s="216" t="s">
        <v>2237</v>
      </c>
      <c r="B414" s="205"/>
      <c r="C414" s="206"/>
      <c r="D414" s="205"/>
      <c r="E414" s="203"/>
      <c r="F414" s="203"/>
      <c r="G414" s="203"/>
    </row>
    <row r="415" spans="1:7">
      <c r="A415" s="216" t="s">
        <v>2238</v>
      </c>
      <c r="B415" s="205"/>
      <c r="C415" s="206"/>
      <c r="D415" s="205"/>
      <c r="E415" s="203"/>
      <c r="F415" s="203"/>
      <c r="G415" s="203"/>
    </row>
    <row r="416" spans="1:7">
      <c r="A416" s="216" t="s">
        <v>2239</v>
      </c>
      <c r="B416" s="205"/>
      <c r="C416" s="206"/>
      <c r="D416" s="205"/>
      <c r="E416" s="203"/>
      <c r="F416" s="203"/>
      <c r="G416" s="203"/>
    </row>
    <row r="417" spans="1:7">
      <c r="A417" s="216" t="s">
        <v>2240</v>
      </c>
      <c r="B417" s="205"/>
      <c r="C417" s="206"/>
      <c r="D417" s="205"/>
      <c r="E417" s="203"/>
      <c r="F417" s="203"/>
      <c r="G417" s="203"/>
    </row>
    <row r="418" spans="1:7">
      <c r="A418" s="216" t="s">
        <v>2241</v>
      </c>
      <c r="B418" s="205"/>
      <c r="C418" s="206"/>
      <c r="D418" s="205"/>
      <c r="E418" s="203"/>
      <c r="F418" s="203"/>
      <c r="G418" s="203"/>
    </row>
    <row r="419" spans="1:7">
      <c r="A419" s="216" t="s">
        <v>2242</v>
      </c>
      <c r="B419" s="205"/>
      <c r="C419" s="206"/>
      <c r="D419" s="205"/>
      <c r="E419" s="203"/>
      <c r="F419" s="203"/>
      <c r="G419" s="203"/>
    </row>
    <row r="420" spans="1:7">
      <c r="A420" s="216" t="s">
        <v>2243</v>
      </c>
      <c r="B420" s="205"/>
      <c r="C420" s="206"/>
      <c r="D420" s="205"/>
      <c r="E420" s="203"/>
      <c r="F420" s="203"/>
      <c r="G420" s="203"/>
    </row>
    <row r="421" spans="1:7">
      <c r="A421" s="216" t="s">
        <v>2244</v>
      </c>
      <c r="B421" s="205"/>
      <c r="C421" s="206"/>
      <c r="D421" s="205"/>
      <c r="E421" s="203"/>
      <c r="F421" s="203"/>
      <c r="G421" s="203"/>
    </row>
    <row r="422" spans="1:7">
      <c r="A422" s="216" t="s">
        <v>2245</v>
      </c>
      <c r="B422" s="205"/>
      <c r="C422" s="206"/>
      <c r="D422" s="205"/>
      <c r="E422" s="203"/>
      <c r="F422" s="203"/>
      <c r="G422" s="203"/>
    </row>
    <row r="423" spans="1:7">
      <c r="A423" s="216" t="s">
        <v>2246</v>
      </c>
      <c r="B423" s="205"/>
      <c r="C423" s="206"/>
      <c r="D423" s="205"/>
      <c r="E423" s="203"/>
      <c r="F423" s="203"/>
      <c r="G423" s="203"/>
    </row>
    <row r="424" spans="1:7">
      <c r="A424" s="216" t="s">
        <v>2247</v>
      </c>
      <c r="B424" s="205"/>
      <c r="C424" s="206"/>
      <c r="D424" s="205"/>
      <c r="E424" s="203"/>
      <c r="F424" s="203"/>
      <c r="G424" s="203"/>
    </row>
    <row r="425" spans="1:7">
      <c r="A425" s="216" t="s">
        <v>2248</v>
      </c>
      <c r="B425" s="205"/>
      <c r="C425" s="206"/>
      <c r="D425" s="205"/>
      <c r="E425" s="203"/>
      <c r="F425" s="203"/>
      <c r="G425" s="203"/>
    </row>
    <row r="426" spans="1:7">
      <c r="A426" s="216" t="s">
        <v>2249</v>
      </c>
      <c r="B426" s="205"/>
      <c r="C426" s="206"/>
      <c r="D426" s="205"/>
      <c r="E426" s="203"/>
      <c r="F426" s="203"/>
      <c r="G426" s="203"/>
    </row>
    <row r="427" spans="1:7">
      <c r="A427" s="216" t="s">
        <v>2250</v>
      </c>
      <c r="B427" s="205"/>
      <c r="C427" s="206"/>
      <c r="D427" s="205"/>
      <c r="E427" s="203"/>
      <c r="F427" s="203"/>
      <c r="G427" s="203"/>
    </row>
    <row r="428" spans="1:7">
      <c r="A428" s="216" t="s">
        <v>2251</v>
      </c>
      <c r="B428" s="205"/>
      <c r="C428" s="206"/>
      <c r="D428" s="205"/>
      <c r="E428" s="203"/>
      <c r="F428" s="203"/>
      <c r="G428" s="203"/>
    </row>
    <row r="429" spans="1:7">
      <c r="A429" s="216" t="s">
        <v>2252</v>
      </c>
      <c r="B429" s="205"/>
      <c r="C429" s="206"/>
      <c r="D429" s="205"/>
      <c r="E429" s="203"/>
      <c r="F429" s="203"/>
      <c r="G429" s="203"/>
    </row>
    <row r="430" spans="1:7">
      <c r="A430" s="216" t="s">
        <v>2253</v>
      </c>
      <c r="B430" s="205"/>
      <c r="C430" s="206"/>
      <c r="D430" s="205"/>
      <c r="E430" s="203"/>
      <c r="F430" s="203"/>
      <c r="G430" s="203"/>
    </row>
    <row r="431" spans="1:7">
      <c r="A431" s="216" t="s">
        <v>2254</v>
      </c>
      <c r="B431" s="205"/>
      <c r="C431" s="206"/>
      <c r="D431" s="205"/>
      <c r="E431" s="203"/>
      <c r="F431" s="203"/>
      <c r="G431" s="203"/>
    </row>
    <row r="432" spans="1:7" ht="18">
      <c r="A432" s="119"/>
      <c r="B432" s="197" t="s">
        <v>1761</v>
      </c>
      <c r="C432" s="119"/>
      <c r="D432" s="119"/>
      <c r="E432" s="119"/>
      <c r="F432" s="119"/>
      <c r="G432" s="119"/>
    </row>
    <row r="433" spans="1:7">
      <c r="A433" s="43"/>
      <c r="B433" s="43" t="s">
        <v>2116</v>
      </c>
      <c r="C433" s="43" t="s">
        <v>637</v>
      </c>
      <c r="D433" s="43" t="s">
        <v>638</v>
      </c>
      <c r="E433" s="43"/>
      <c r="F433" s="43" t="s">
        <v>467</v>
      </c>
      <c r="G433" s="43" t="s">
        <v>639</v>
      </c>
    </row>
    <row r="434" spans="1:7">
      <c r="A434" s="216" t="s">
        <v>1762</v>
      </c>
      <c r="B434" s="205" t="s">
        <v>641</v>
      </c>
      <c r="C434" s="275" t="s">
        <v>34</v>
      </c>
      <c r="D434" s="179"/>
      <c r="E434" s="179"/>
      <c r="F434" s="180"/>
      <c r="G434" s="180"/>
    </row>
    <row r="435" spans="1:7">
      <c r="A435" s="179"/>
      <c r="B435" s="205"/>
      <c r="C435" s="205"/>
      <c r="D435" s="179"/>
      <c r="E435" s="179"/>
      <c r="F435" s="180"/>
      <c r="G435" s="180"/>
    </row>
    <row r="436" spans="1:7">
      <c r="A436" s="205"/>
      <c r="B436" s="205" t="s">
        <v>642</v>
      </c>
      <c r="C436" s="205"/>
      <c r="D436" s="179"/>
      <c r="E436" s="179"/>
      <c r="F436" s="180"/>
      <c r="G436" s="180"/>
    </row>
    <row r="437" spans="1:7">
      <c r="A437" s="205" t="s">
        <v>1763</v>
      </c>
      <c r="B437" s="176" t="s">
        <v>559</v>
      </c>
      <c r="C437" s="275" t="s">
        <v>34</v>
      </c>
      <c r="D437" s="275" t="s">
        <v>34</v>
      </c>
      <c r="E437" s="179"/>
      <c r="F437" s="185" t="str">
        <f>IF($C$461=0,"",IF(C437="[for completion]","",IF(C437="","",C437/$C$461)))</f>
        <v/>
      </c>
      <c r="G437" s="185" t="str">
        <f>IF($D$461=0,"",IF(D437="[for completion]","",IF(D437="","",D437/$D$461)))</f>
        <v/>
      </c>
    </row>
    <row r="438" spans="1:7">
      <c r="A438" s="205" t="s">
        <v>1764</v>
      </c>
      <c r="B438" s="176" t="s">
        <v>559</v>
      </c>
      <c r="C438" s="275" t="s">
        <v>34</v>
      </c>
      <c r="D438" s="275" t="s">
        <v>34</v>
      </c>
      <c r="E438" s="179"/>
      <c r="F438" s="185" t="str">
        <f t="shared" ref="F438:F460" si="20">IF($C$461=0,"",IF(C438="[for completion]","",IF(C438="","",C438/$C$461)))</f>
        <v/>
      </c>
      <c r="G438" s="185" t="str">
        <f t="shared" ref="G438:G460" si="21">IF($D$461=0,"",IF(D438="[for completion]","",IF(D438="","",D438/$D$461)))</f>
        <v/>
      </c>
    </row>
    <row r="439" spans="1:7">
      <c r="A439" s="205" t="s">
        <v>1765</v>
      </c>
      <c r="B439" s="176" t="s">
        <v>559</v>
      </c>
      <c r="C439" s="275" t="s">
        <v>34</v>
      </c>
      <c r="D439" s="275" t="s">
        <v>34</v>
      </c>
      <c r="E439" s="179"/>
      <c r="F439" s="185" t="str">
        <f t="shared" si="20"/>
        <v/>
      </c>
      <c r="G439" s="185" t="str">
        <f t="shared" si="21"/>
        <v/>
      </c>
    </row>
    <row r="440" spans="1:7">
      <c r="A440" s="205" t="s">
        <v>1766</v>
      </c>
      <c r="B440" s="176" t="s">
        <v>559</v>
      </c>
      <c r="C440" s="275" t="s">
        <v>34</v>
      </c>
      <c r="D440" s="275" t="s">
        <v>34</v>
      </c>
      <c r="E440" s="179"/>
      <c r="F440" s="185" t="str">
        <f t="shared" si="20"/>
        <v/>
      </c>
      <c r="G440" s="185" t="str">
        <f t="shared" si="21"/>
        <v/>
      </c>
    </row>
    <row r="441" spans="1:7">
      <c r="A441" s="205" t="s">
        <v>1767</v>
      </c>
      <c r="B441" s="176" t="s">
        <v>559</v>
      </c>
      <c r="C441" s="275" t="s">
        <v>34</v>
      </c>
      <c r="D441" s="275" t="s">
        <v>34</v>
      </c>
      <c r="E441" s="179"/>
      <c r="F441" s="185" t="str">
        <f t="shared" si="20"/>
        <v/>
      </c>
      <c r="G441" s="185" t="str">
        <f t="shared" si="21"/>
        <v/>
      </c>
    </row>
    <row r="442" spans="1:7">
      <c r="A442" s="205" t="s">
        <v>1768</v>
      </c>
      <c r="B442" s="176" t="s">
        <v>559</v>
      </c>
      <c r="C442" s="275" t="s">
        <v>34</v>
      </c>
      <c r="D442" s="275" t="s">
        <v>34</v>
      </c>
      <c r="E442" s="179"/>
      <c r="F442" s="185" t="str">
        <f t="shared" si="20"/>
        <v/>
      </c>
      <c r="G442" s="185" t="str">
        <f t="shared" si="21"/>
        <v/>
      </c>
    </row>
    <row r="443" spans="1:7">
      <c r="A443" s="205" t="s">
        <v>1769</v>
      </c>
      <c r="B443" s="176" t="s">
        <v>559</v>
      </c>
      <c r="C443" s="275" t="s">
        <v>34</v>
      </c>
      <c r="D443" s="275" t="s">
        <v>34</v>
      </c>
      <c r="E443" s="179"/>
      <c r="F443" s="185" t="str">
        <f t="shared" si="20"/>
        <v/>
      </c>
      <c r="G443" s="185" t="str">
        <f t="shared" si="21"/>
        <v/>
      </c>
    </row>
    <row r="444" spans="1:7">
      <c r="A444" s="205" t="s">
        <v>1770</v>
      </c>
      <c r="B444" s="176" t="s">
        <v>559</v>
      </c>
      <c r="C444" s="275" t="s">
        <v>34</v>
      </c>
      <c r="D444" s="281" t="s">
        <v>34</v>
      </c>
      <c r="E444" s="179"/>
      <c r="F444" s="185" t="str">
        <f t="shared" si="20"/>
        <v/>
      </c>
      <c r="G444" s="185" t="str">
        <f t="shared" si="21"/>
        <v/>
      </c>
    </row>
    <row r="445" spans="1:7">
      <c r="A445" s="205" t="s">
        <v>1771</v>
      </c>
      <c r="B445" s="176" t="s">
        <v>559</v>
      </c>
      <c r="C445" s="275" t="s">
        <v>34</v>
      </c>
      <c r="D445" s="281" t="s">
        <v>34</v>
      </c>
      <c r="E445" s="179"/>
      <c r="F445" s="185" t="str">
        <f t="shared" si="20"/>
        <v/>
      </c>
      <c r="G445" s="185" t="str">
        <f t="shared" si="21"/>
        <v/>
      </c>
    </row>
    <row r="446" spans="1:7">
      <c r="A446" s="205" t="s">
        <v>2255</v>
      </c>
      <c r="B446" s="176" t="s">
        <v>559</v>
      </c>
      <c r="C446" s="275" t="s">
        <v>34</v>
      </c>
      <c r="D446" s="281" t="s">
        <v>34</v>
      </c>
      <c r="E446" s="176"/>
      <c r="F446" s="185" t="str">
        <f t="shared" si="20"/>
        <v/>
      </c>
      <c r="G446" s="185" t="str">
        <f t="shared" si="21"/>
        <v/>
      </c>
    </row>
    <row r="447" spans="1:7">
      <c r="A447" s="205" t="s">
        <v>2256</v>
      </c>
      <c r="B447" s="176" t="s">
        <v>559</v>
      </c>
      <c r="C447" s="275" t="s">
        <v>34</v>
      </c>
      <c r="D447" s="281" t="s">
        <v>34</v>
      </c>
      <c r="E447" s="176"/>
      <c r="F447" s="185" t="str">
        <f t="shared" si="20"/>
        <v/>
      </c>
      <c r="G447" s="185" t="str">
        <f t="shared" si="21"/>
        <v/>
      </c>
    </row>
    <row r="448" spans="1:7">
      <c r="A448" s="205" t="s">
        <v>2257</v>
      </c>
      <c r="B448" s="176" t="s">
        <v>559</v>
      </c>
      <c r="C448" s="275" t="s">
        <v>34</v>
      </c>
      <c r="D448" s="281" t="s">
        <v>34</v>
      </c>
      <c r="E448" s="176"/>
      <c r="F448" s="185" t="str">
        <f t="shared" si="20"/>
        <v/>
      </c>
      <c r="G448" s="185" t="str">
        <f t="shared" si="21"/>
        <v/>
      </c>
    </row>
    <row r="449" spans="1:7">
      <c r="A449" s="205" t="s">
        <v>2258</v>
      </c>
      <c r="B449" s="176" t="s">
        <v>559</v>
      </c>
      <c r="C449" s="275" t="s">
        <v>34</v>
      </c>
      <c r="D449" s="281" t="s">
        <v>34</v>
      </c>
      <c r="E449" s="176"/>
      <c r="F449" s="185" t="str">
        <f t="shared" si="20"/>
        <v/>
      </c>
      <c r="G449" s="185" t="str">
        <f t="shared" si="21"/>
        <v/>
      </c>
    </row>
    <row r="450" spans="1:7">
      <c r="A450" s="205" t="s">
        <v>2259</v>
      </c>
      <c r="B450" s="176" t="s">
        <v>559</v>
      </c>
      <c r="C450" s="275" t="s">
        <v>34</v>
      </c>
      <c r="D450" s="281" t="s">
        <v>34</v>
      </c>
      <c r="E450" s="176"/>
      <c r="F450" s="185" t="str">
        <f t="shared" si="20"/>
        <v/>
      </c>
      <c r="G450" s="185" t="str">
        <f t="shared" si="21"/>
        <v/>
      </c>
    </row>
    <row r="451" spans="1:7">
      <c r="A451" s="205" t="s">
        <v>2260</v>
      </c>
      <c r="B451" s="176" t="s">
        <v>559</v>
      </c>
      <c r="C451" s="275" t="s">
        <v>34</v>
      </c>
      <c r="D451" s="281" t="s">
        <v>34</v>
      </c>
      <c r="E451" s="176"/>
      <c r="F451" s="185" t="str">
        <f t="shared" si="20"/>
        <v/>
      </c>
      <c r="G451" s="185" t="str">
        <f t="shared" si="21"/>
        <v/>
      </c>
    </row>
    <row r="452" spans="1:7">
      <c r="A452" s="205" t="s">
        <v>2261</v>
      </c>
      <c r="B452" s="176" t="s">
        <v>559</v>
      </c>
      <c r="C452" s="275" t="s">
        <v>34</v>
      </c>
      <c r="D452" s="281" t="s">
        <v>34</v>
      </c>
      <c r="E452" s="205"/>
      <c r="F452" s="185" t="str">
        <f t="shared" si="20"/>
        <v/>
      </c>
      <c r="G452" s="185" t="str">
        <f t="shared" si="21"/>
        <v/>
      </c>
    </row>
    <row r="453" spans="1:7">
      <c r="A453" s="205" t="s">
        <v>2262</v>
      </c>
      <c r="B453" s="176" t="s">
        <v>559</v>
      </c>
      <c r="C453" s="275" t="s">
        <v>34</v>
      </c>
      <c r="D453" s="281" t="s">
        <v>34</v>
      </c>
      <c r="E453" s="172"/>
      <c r="F453" s="185" t="str">
        <f t="shared" si="20"/>
        <v/>
      </c>
      <c r="G453" s="185" t="str">
        <f t="shared" si="21"/>
        <v/>
      </c>
    </row>
    <row r="454" spans="1:7">
      <c r="A454" s="205" t="s">
        <v>2263</v>
      </c>
      <c r="B454" s="176" t="s">
        <v>559</v>
      </c>
      <c r="C454" s="275" t="s">
        <v>34</v>
      </c>
      <c r="D454" s="281" t="s">
        <v>34</v>
      </c>
      <c r="E454" s="172"/>
      <c r="F454" s="185" t="str">
        <f t="shared" si="20"/>
        <v/>
      </c>
      <c r="G454" s="185" t="str">
        <f t="shared" si="21"/>
        <v/>
      </c>
    </row>
    <row r="455" spans="1:7">
      <c r="A455" s="205" t="s">
        <v>2264</v>
      </c>
      <c r="B455" s="176" t="s">
        <v>559</v>
      </c>
      <c r="C455" s="275" t="s">
        <v>34</v>
      </c>
      <c r="D455" s="281" t="s">
        <v>34</v>
      </c>
      <c r="E455" s="172"/>
      <c r="F455" s="185" t="str">
        <f t="shared" si="20"/>
        <v/>
      </c>
      <c r="G455" s="185" t="str">
        <f t="shared" si="21"/>
        <v/>
      </c>
    </row>
    <row r="456" spans="1:7">
      <c r="A456" s="205" t="s">
        <v>2265</v>
      </c>
      <c r="B456" s="176" t="s">
        <v>559</v>
      </c>
      <c r="C456" s="275" t="s">
        <v>34</v>
      </c>
      <c r="D456" s="281" t="s">
        <v>34</v>
      </c>
      <c r="E456" s="172"/>
      <c r="F456" s="185" t="str">
        <f t="shared" si="20"/>
        <v/>
      </c>
      <c r="G456" s="185" t="str">
        <f t="shared" si="21"/>
        <v/>
      </c>
    </row>
    <row r="457" spans="1:7">
      <c r="A457" s="205" t="s">
        <v>2266</v>
      </c>
      <c r="B457" s="176" t="s">
        <v>559</v>
      </c>
      <c r="C457" s="275" t="s">
        <v>34</v>
      </c>
      <c r="D457" s="281" t="s">
        <v>34</v>
      </c>
      <c r="E457" s="172"/>
      <c r="F457" s="185" t="str">
        <f t="shared" si="20"/>
        <v/>
      </c>
      <c r="G457" s="185" t="str">
        <f t="shared" si="21"/>
        <v/>
      </c>
    </row>
    <row r="458" spans="1:7">
      <c r="A458" s="205" t="s">
        <v>2267</v>
      </c>
      <c r="B458" s="176" t="s">
        <v>559</v>
      </c>
      <c r="C458" s="275" t="s">
        <v>34</v>
      </c>
      <c r="D458" s="281" t="s">
        <v>34</v>
      </c>
      <c r="E458" s="172"/>
      <c r="F458" s="185" t="str">
        <f t="shared" si="20"/>
        <v/>
      </c>
      <c r="G458" s="185" t="str">
        <f t="shared" si="21"/>
        <v/>
      </c>
    </row>
    <row r="459" spans="1:7">
      <c r="A459" s="205" t="s">
        <v>2268</v>
      </c>
      <c r="B459" s="176" t="s">
        <v>559</v>
      </c>
      <c r="C459" s="275" t="s">
        <v>34</v>
      </c>
      <c r="D459" s="281" t="s">
        <v>34</v>
      </c>
      <c r="E459" s="172"/>
      <c r="F459" s="185" t="str">
        <f t="shared" si="20"/>
        <v/>
      </c>
      <c r="G459" s="185" t="str">
        <f t="shared" si="21"/>
        <v/>
      </c>
    </row>
    <row r="460" spans="1:7">
      <c r="A460" s="205" t="s">
        <v>2269</v>
      </c>
      <c r="B460" s="176" t="s">
        <v>559</v>
      </c>
      <c r="C460" s="275" t="s">
        <v>34</v>
      </c>
      <c r="D460" s="281" t="s">
        <v>34</v>
      </c>
      <c r="E460" s="172"/>
      <c r="F460" s="185" t="str">
        <f t="shared" si="20"/>
        <v/>
      </c>
      <c r="G460" s="185" t="str">
        <f t="shared" si="21"/>
        <v/>
      </c>
    </row>
    <row r="461" spans="1:7">
      <c r="A461" s="205" t="s">
        <v>2270</v>
      </c>
      <c r="B461" s="176" t="s">
        <v>99</v>
      </c>
      <c r="C461" s="191">
        <v>0</v>
      </c>
      <c r="D461" s="189">
        <v>0</v>
      </c>
      <c r="E461" s="172"/>
      <c r="F461" s="190">
        <f>SUM(F437:F460)</f>
        <v>0</v>
      </c>
      <c r="G461" s="190">
        <f>SUM(G437:G460)</f>
        <v>0</v>
      </c>
    </row>
    <row r="462" spans="1:7">
      <c r="A462" s="43"/>
      <c r="B462" s="43" t="s">
        <v>2133</v>
      </c>
      <c r="C462" s="43" t="s">
        <v>637</v>
      </c>
      <c r="D462" s="43" t="s">
        <v>638</v>
      </c>
      <c r="E462" s="43"/>
      <c r="F462" s="43" t="s">
        <v>467</v>
      </c>
      <c r="G462" s="43" t="s">
        <v>639</v>
      </c>
    </row>
    <row r="463" spans="1:7">
      <c r="A463" s="205" t="s">
        <v>1773</v>
      </c>
      <c r="B463" s="205" t="s">
        <v>670</v>
      </c>
      <c r="C463" s="280" t="s">
        <v>34</v>
      </c>
      <c r="D463" s="205"/>
      <c r="E463" s="205"/>
      <c r="F463" s="205"/>
      <c r="G463" s="205"/>
    </row>
    <row r="464" spans="1:7">
      <c r="A464" s="205"/>
      <c r="B464" s="205"/>
      <c r="C464" s="205"/>
      <c r="D464" s="205"/>
      <c r="E464" s="205"/>
      <c r="F464" s="205"/>
      <c r="G464" s="205"/>
    </row>
    <row r="465" spans="1:7">
      <c r="A465" s="205"/>
      <c r="B465" s="176" t="s">
        <v>671</v>
      </c>
      <c r="C465" s="205"/>
      <c r="D465" s="205"/>
      <c r="E465" s="205"/>
      <c r="F465" s="205"/>
      <c r="G465" s="205"/>
    </row>
    <row r="466" spans="1:7">
      <c r="A466" s="205" t="s">
        <v>1774</v>
      </c>
      <c r="B466" s="205" t="s">
        <v>673</v>
      </c>
      <c r="C466" s="275" t="s">
        <v>34</v>
      </c>
      <c r="D466" s="281" t="s">
        <v>34</v>
      </c>
      <c r="E466" s="205"/>
      <c r="F466" s="185" t="str">
        <f>IF($C$474=0,"",IF(C466="[for completion]","",IF(C466="","",C466/$C$474)))</f>
        <v/>
      </c>
      <c r="G466" s="185" t="str">
        <f>IF($D$474=0,"",IF(D466="[for completion]","",IF(D466="","",D466/$D$474)))</f>
        <v/>
      </c>
    </row>
    <row r="467" spans="1:7">
      <c r="A467" s="205" t="s">
        <v>1775</v>
      </c>
      <c r="B467" s="205" t="s">
        <v>675</v>
      </c>
      <c r="C467" s="275" t="s">
        <v>34</v>
      </c>
      <c r="D467" s="281" t="s">
        <v>34</v>
      </c>
      <c r="E467" s="205"/>
      <c r="F467" s="185" t="str">
        <f t="shared" ref="F467:F473" si="22">IF($C$474=0,"",IF(C467="[for completion]","",IF(C467="","",C467/$C$474)))</f>
        <v/>
      </c>
      <c r="G467" s="185" t="str">
        <f t="shared" ref="G467:G473" si="23">IF($D$474=0,"",IF(D467="[for completion]","",IF(D467="","",D467/$D$474)))</f>
        <v/>
      </c>
    </row>
    <row r="468" spans="1:7">
      <c r="A468" s="205" t="s">
        <v>1776</v>
      </c>
      <c r="B468" s="205" t="s">
        <v>677</v>
      </c>
      <c r="C468" s="275" t="s">
        <v>34</v>
      </c>
      <c r="D468" s="281" t="s">
        <v>34</v>
      </c>
      <c r="E468" s="205"/>
      <c r="F468" s="185" t="str">
        <f t="shared" si="22"/>
        <v/>
      </c>
      <c r="G468" s="185" t="str">
        <f t="shared" si="23"/>
        <v/>
      </c>
    </row>
    <row r="469" spans="1:7">
      <c r="A469" s="205" t="s">
        <v>1777</v>
      </c>
      <c r="B469" s="205" t="s">
        <v>679</v>
      </c>
      <c r="C469" s="275" t="s">
        <v>34</v>
      </c>
      <c r="D469" s="281" t="s">
        <v>34</v>
      </c>
      <c r="E469" s="205"/>
      <c r="F469" s="185" t="str">
        <f t="shared" si="22"/>
        <v/>
      </c>
      <c r="G469" s="185" t="str">
        <f t="shared" si="23"/>
        <v/>
      </c>
    </row>
    <row r="470" spans="1:7">
      <c r="A470" s="205" t="s">
        <v>1778</v>
      </c>
      <c r="B470" s="205" t="s">
        <v>681</v>
      </c>
      <c r="C470" s="275" t="s">
        <v>34</v>
      </c>
      <c r="D470" s="281" t="s">
        <v>34</v>
      </c>
      <c r="E470" s="205"/>
      <c r="F470" s="185" t="str">
        <f t="shared" si="22"/>
        <v/>
      </c>
      <c r="G470" s="185" t="str">
        <f t="shared" si="23"/>
        <v/>
      </c>
    </row>
    <row r="471" spans="1:7">
      <c r="A471" s="205" t="s">
        <v>1779</v>
      </c>
      <c r="B471" s="205" t="s">
        <v>683</v>
      </c>
      <c r="C471" s="275" t="s">
        <v>34</v>
      </c>
      <c r="D471" s="281" t="s">
        <v>34</v>
      </c>
      <c r="E471" s="205"/>
      <c r="F471" s="185" t="str">
        <f t="shared" si="22"/>
        <v/>
      </c>
      <c r="G471" s="185" t="str">
        <f t="shared" si="23"/>
        <v/>
      </c>
    </row>
    <row r="472" spans="1:7">
      <c r="A472" s="205" t="s">
        <v>1780</v>
      </c>
      <c r="B472" s="205" t="s">
        <v>685</v>
      </c>
      <c r="C472" s="275" t="s">
        <v>34</v>
      </c>
      <c r="D472" s="281" t="s">
        <v>34</v>
      </c>
      <c r="E472" s="205"/>
      <c r="F472" s="185" t="str">
        <f t="shared" si="22"/>
        <v/>
      </c>
      <c r="G472" s="185" t="str">
        <f t="shared" si="23"/>
        <v/>
      </c>
    </row>
    <row r="473" spans="1:7">
      <c r="A473" s="205" t="s">
        <v>1781</v>
      </c>
      <c r="B473" s="205" t="s">
        <v>687</v>
      </c>
      <c r="C473" s="275" t="s">
        <v>34</v>
      </c>
      <c r="D473" s="281" t="s">
        <v>34</v>
      </c>
      <c r="E473" s="205"/>
      <c r="F473" s="185" t="str">
        <f t="shared" si="22"/>
        <v/>
      </c>
      <c r="G473" s="185" t="str">
        <f t="shared" si="23"/>
        <v/>
      </c>
    </row>
    <row r="474" spans="1:7">
      <c r="A474" s="205" t="s">
        <v>1782</v>
      </c>
      <c r="B474" s="182" t="s">
        <v>99</v>
      </c>
      <c r="C474" s="186">
        <v>0</v>
      </c>
      <c r="D474" s="189">
        <v>0</v>
      </c>
      <c r="E474" s="205"/>
      <c r="F474" s="206">
        <f>SUM(F466:F473)</f>
        <v>0</v>
      </c>
      <c r="G474" s="206">
        <f>SUM(G466:G473)</f>
        <v>0</v>
      </c>
    </row>
    <row r="475" spans="1:7">
      <c r="A475" s="205" t="s">
        <v>1783</v>
      </c>
      <c r="B475" s="173" t="s">
        <v>690</v>
      </c>
      <c r="C475" s="275"/>
      <c r="D475" s="281"/>
      <c r="E475" s="205"/>
      <c r="F475" s="185" t="s">
        <v>1474</v>
      </c>
      <c r="G475" s="185" t="s">
        <v>1474</v>
      </c>
    </row>
    <row r="476" spans="1:7">
      <c r="A476" s="205" t="s">
        <v>1784</v>
      </c>
      <c r="B476" s="173" t="s">
        <v>692</v>
      </c>
      <c r="C476" s="275"/>
      <c r="D476" s="281"/>
      <c r="E476" s="205"/>
      <c r="F476" s="185" t="s">
        <v>1474</v>
      </c>
      <c r="G476" s="185" t="s">
        <v>1474</v>
      </c>
    </row>
    <row r="477" spans="1:7">
      <c r="A477" s="205" t="s">
        <v>1785</v>
      </c>
      <c r="B477" s="173" t="s">
        <v>694</v>
      </c>
      <c r="C477" s="275"/>
      <c r="D477" s="281"/>
      <c r="E477" s="205"/>
      <c r="F477" s="185" t="s">
        <v>1474</v>
      </c>
      <c r="G477" s="185" t="s">
        <v>1474</v>
      </c>
    </row>
    <row r="478" spans="1:7">
      <c r="A478" s="205" t="s">
        <v>1786</v>
      </c>
      <c r="B478" s="173" t="s">
        <v>696</v>
      </c>
      <c r="C478" s="275"/>
      <c r="D478" s="281"/>
      <c r="E478" s="205"/>
      <c r="F478" s="185" t="s">
        <v>1474</v>
      </c>
      <c r="G478" s="185" t="s">
        <v>1474</v>
      </c>
    </row>
    <row r="479" spans="1:7">
      <c r="A479" s="205" t="s">
        <v>1787</v>
      </c>
      <c r="B479" s="173" t="s">
        <v>698</v>
      </c>
      <c r="C479" s="275"/>
      <c r="D479" s="281"/>
      <c r="E479" s="205"/>
      <c r="F479" s="185" t="s">
        <v>1474</v>
      </c>
      <c r="G479" s="185" t="s">
        <v>1474</v>
      </c>
    </row>
    <row r="480" spans="1:7">
      <c r="A480" s="205" t="s">
        <v>1788</v>
      </c>
      <c r="B480" s="173" t="s">
        <v>700</v>
      </c>
      <c r="C480" s="275"/>
      <c r="D480" s="281"/>
      <c r="E480" s="205"/>
      <c r="F480" s="185" t="s">
        <v>1474</v>
      </c>
      <c r="G480" s="185" t="s">
        <v>1474</v>
      </c>
    </row>
    <row r="481" spans="1:7">
      <c r="A481" s="205" t="s">
        <v>1789</v>
      </c>
      <c r="B481" s="173"/>
      <c r="C481" s="205"/>
      <c r="D481" s="205"/>
      <c r="E481" s="205"/>
      <c r="F481" s="170"/>
      <c r="G481" s="170"/>
    </row>
    <row r="482" spans="1:7">
      <c r="A482" s="205" t="s">
        <v>1790</v>
      </c>
      <c r="B482" s="173"/>
      <c r="C482" s="205"/>
      <c r="D482" s="205"/>
      <c r="E482" s="205"/>
      <c r="F482" s="170"/>
      <c r="G482" s="170"/>
    </row>
    <row r="483" spans="1:7">
      <c r="A483" s="205" t="s">
        <v>1791</v>
      </c>
      <c r="B483" s="173"/>
      <c r="C483" s="205"/>
      <c r="D483" s="205"/>
      <c r="E483" s="205"/>
      <c r="F483" s="172"/>
      <c r="G483" s="172"/>
    </row>
    <row r="484" spans="1:7">
      <c r="A484" s="43"/>
      <c r="B484" s="43" t="s">
        <v>2271</v>
      </c>
      <c r="C484" s="43" t="s">
        <v>637</v>
      </c>
      <c r="D484" s="43" t="s">
        <v>638</v>
      </c>
      <c r="E484" s="43"/>
      <c r="F484" s="43" t="s">
        <v>467</v>
      </c>
      <c r="G484" s="43" t="s">
        <v>639</v>
      </c>
    </row>
    <row r="485" spans="1:7">
      <c r="A485" s="205" t="s">
        <v>1793</v>
      </c>
      <c r="B485" s="205" t="s">
        <v>670</v>
      </c>
      <c r="C485" s="280" t="s">
        <v>69</v>
      </c>
      <c r="D485" s="205"/>
      <c r="E485" s="205"/>
      <c r="F485" s="205"/>
      <c r="G485" s="205"/>
    </row>
    <row r="486" spans="1:7">
      <c r="A486" s="205"/>
      <c r="B486" s="205"/>
      <c r="C486" s="205"/>
      <c r="D486" s="205"/>
      <c r="E486" s="205"/>
      <c r="F486" s="205"/>
      <c r="G486" s="205"/>
    </row>
    <row r="487" spans="1:7">
      <c r="A487" s="205"/>
      <c r="B487" s="176" t="s">
        <v>671</v>
      </c>
      <c r="C487" s="205"/>
      <c r="D487" s="205"/>
      <c r="E487" s="205"/>
      <c r="F487" s="205"/>
      <c r="G487" s="205"/>
    </row>
    <row r="488" spans="1:7">
      <c r="A488" s="205" t="s">
        <v>1794</v>
      </c>
      <c r="B488" s="205" t="s">
        <v>673</v>
      </c>
      <c r="C488" s="275" t="s">
        <v>69</v>
      </c>
      <c r="D488" s="281" t="s">
        <v>69</v>
      </c>
      <c r="E488" s="205"/>
      <c r="F488" s="185" t="str">
        <f>IF($C$496=0,"",IF(C488="[for completion]","",IF(C488="","",C488/$C$496)))</f>
        <v/>
      </c>
      <c r="G488" s="185" t="str">
        <f>IF($D$496=0,"",IF(D488="[for completion]","",IF(D488="","",D488/$D$496)))</f>
        <v/>
      </c>
    </row>
    <row r="489" spans="1:7">
      <c r="A489" s="205" t="s">
        <v>1795</v>
      </c>
      <c r="B489" s="205" t="s">
        <v>675</v>
      </c>
      <c r="C489" s="275" t="s">
        <v>69</v>
      </c>
      <c r="D489" s="281" t="s">
        <v>69</v>
      </c>
      <c r="E489" s="205"/>
      <c r="F489" s="185" t="str">
        <f t="shared" ref="F489:F495" si="24">IF($C$496=0,"",IF(C489="[for completion]","",IF(C489="","",C489/$C$496)))</f>
        <v/>
      </c>
      <c r="G489" s="185" t="str">
        <f t="shared" ref="G489:G495" si="25">IF($D$496=0,"",IF(D489="[for completion]","",IF(D489="","",D489/$D$496)))</f>
        <v/>
      </c>
    </row>
    <row r="490" spans="1:7">
      <c r="A490" s="205" t="s">
        <v>1796</v>
      </c>
      <c r="B490" s="205" t="s">
        <v>677</v>
      </c>
      <c r="C490" s="275" t="s">
        <v>69</v>
      </c>
      <c r="D490" s="281" t="s">
        <v>69</v>
      </c>
      <c r="E490" s="205"/>
      <c r="F490" s="185" t="str">
        <f t="shared" si="24"/>
        <v/>
      </c>
      <c r="G490" s="185" t="str">
        <f t="shared" si="25"/>
        <v/>
      </c>
    </row>
    <row r="491" spans="1:7">
      <c r="A491" s="205" t="s">
        <v>1797</v>
      </c>
      <c r="B491" s="205" t="s">
        <v>679</v>
      </c>
      <c r="C491" s="275" t="s">
        <v>69</v>
      </c>
      <c r="D491" s="281" t="s">
        <v>69</v>
      </c>
      <c r="E491" s="205"/>
      <c r="F491" s="185" t="str">
        <f t="shared" si="24"/>
        <v/>
      </c>
      <c r="G491" s="185" t="str">
        <f t="shared" si="25"/>
        <v/>
      </c>
    </row>
    <row r="492" spans="1:7">
      <c r="A492" s="205" t="s">
        <v>1798</v>
      </c>
      <c r="B492" s="205" t="s">
        <v>681</v>
      </c>
      <c r="C492" s="275" t="s">
        <v>69</v>
      </c>
      <c r="D492" s="281" t="s">
        <v>69</v>
      </c>
      <c r="E492" s="205"/>
      <c r="F492" s="185" t="str">
        <f t="shared" si="24"/>
        <v/>
      </c>
      <c r="G492" s="185" t="str">
        <f t="shared" si="25"/>
        <v/>
      </c>
    </row>
    <row r="493" spans="1:7">
      <c r="A493" s="205" t="s">
        <v>1799</v>
      </c>
      <c r="B493" s="205" t="s">
        <v>683</v>
      </c>
      <c r="C493" s="275" t="s">
        <v>69</v>
      </c>
      <c r="D493" s="281" t="s">
        <v>69</v>
      </c>
      <c r="E493" s="205"/>
      <c r="F493" s="185" t="str">
        <f t="shared" si="24"/>
        <v/>
      </c>
      <c r="G493" s="185" t="str">
        <f t="shared" si="25"/>
        <v/>
      </c>
    </row>
    <row r="494" spans="1:7">
      <c r="A494" s="205" t="s">
        <v>1800</v>
      </c>
      <c r="B494" s="205" t="s">
        <v>685</v>
      </c>
      <c r="C494" s="275" t="s">
        <v>69</v>
      </c>
      <c r="D494" s="281" t="s">
        <v>69</v>
      </c>
      <c r="E494" s="205"/>
      <c r="F494" s="185" t="str">
        <f t="shared" si="24"/>
        <v/>
      </c>
      <c r="G494" s="185" t="str">
        <f t="shared" si="25"/>
        <v/>
      </c>
    </row>
    <row r="495" spans="1:7">
      <c r="A495" s="205" t="s">
        <v>1801</v>
      </c>
      <c r="B495" s="205" t="s">
        <v>687</v>
      </c>
      <c r="C495" s="275" t="s">
        <v>69</v>
      </c>
      <c r="D495" s="281" t="s">
        <v>69</v>
      </c>
      <c r="E495" s="205"/>
      <c r="F495" s="185" t="str">
        <f t="shared" si="24"/>
        <v/>
      </c>
      <c r="G495" s="185" t="str">
        <f t="shared" si="25"/>
        <v/>
      </c>
    </row>
    <row r="496" spans="1:7">
      <c r="A496" s="205" t="s">
        <v>1802</v>
      </c>
      <c r="B496" s="182" t="s">
        <v>99</v>
      </c>
      <c r="C496" s="186">
        <v>0</v>
      </c>
      <c r="D496" s="188">
        <v>0</v>
      </c>
      <c r="E496" s="205"/>
      <c r="F496" s="206">
        <f>SUM(F488:F495)</f>
        <v>0</v>
      </c>
      <c r="G496" s="206">
        <f>SUM(G488:G495)</f>
        <v>0</v>
      </c>
    </row>
    <row r="497" spans="1:7">
      <c r="A497" s="205" t="s">
        <v>1803</v>
      </c>
      <c r="B497" s="173" t="s">
        <v>690</v>
      </c>
      <c r="C497" s="186"/>
      <c r="D497" s="188"/>
      <c r="E497" s="205"/>
      <c r="F497" s="185" t="s">
        <v>1474</v>
      </c>
      <c r="G497" s="185" t="s">
        <v>1474</v>
      </c>
    </row>
    <row r="498" spans="1:7">
      <c r="A498" s="205" t="s">
        <v>1804</v>
      </c>
      <c r="B498" s="173" t="s">
        <v>692</v>
      </c>
      <c r="C498" s="186"/>
      <c r="D498" s="188"/>
      <c r="E498" s="205"/>
      <c r="F498" s="185" t="s">
        <v>1474</v>
      </c>
      <c r="G498" s="185" t="s">
        <v>1474</v>
      </c>
    </row>
    <row r="499" spans="1:7">
      <c r="A499" s="205" t="s">
        <v>1805</v>
      </c>
      <c r="B499" s="173" t="s">
        <v>694</v>
      </c>
      <c r="C499" s="186"/>
      <c r="D499" s="188"/>
      <c r="E499" s="205"/>
      <c r="F499" s="185" t="s">
        <v>1474</v>
      </c>
      <c r="G499" s="185" t="s">
        <v>1474</v>
      </c>
    </row>
    <row r="500" spans="1:7">
      <c r="A500" s="205" t="s">
        <v>1880</v>
      </c>
      <c r="B500" s="173" t="s">
        <v>696</v>
      </c>
      <c r="C500" s="186"/>
      <c r="D500" s="188"/>
      <c r="E500" s="205"/>
      <c r="F500" s="185" t="s">
        <v>1474</v>
      </c>
      <c r="G500" s="185" t="s">
        <v>1474</v>
      </c>
    </row>
    <row r="501" spans="1:7">
      <c r="A501" s="205" t="s">
        <v>1881</v>
      </c>
      <c r="B501" s="173" t="s">
        <v>698</v>
      </c>
      <c r="C501" s="186"/>
      <c r="D501" s="188"/>
      <c r="E501" s="205"/>
      <c r="F501" s="185" t="s">
        <v>1474</v>
      </c>
      <c r="G501" s="185" t="s">
        <v>1474</v>
      </c>
    </row>
    <row r="502" spans="1:7">
      <c r="A502" s="205" t="s">
        <v>1882</v>
      </c>
      <c r="B502" s="173" t="s">
        <v>700</v>
      </c>
      <c r="C502" s="186"/>
      <c r="D502" s="188"/>
      <c r="E502" s="205"/>
      <c r="F502" s="185" t="s">
        <v>1474</v>
      </c>
      <c r="G502" s="185" t="s">
        <v>1474</v>
      </c>
    </row>
    <row r="503" spans="1:7">
      <c r="A503" s="205" t="s">
        <v>1883</v>
      </c>
      <c r="B503" s="173"/>
      <c r="C503" s="205"/>
      <c r="D503" s="205"/>
      <c r="E503" s="205"/>
      <c r="F503" s="185"/>
      <c r="G503" s="185"/>
    </row>
    <row r="504" spans="1:7">
      <c r="A504" s="205" t="s">
        <v>1884</v>
      </c>
      <c r="B504" s="173"/>
      <c r="C504" s="205"/>
      <c r="D504" s="205"/>
      <c r="E504" s="205"/>
      <c r="F504" s="185"/>
      <c r="G504" s="185"/>
    </row>
    <row r="505" spans="1:7">
      <c r="A505" s="205" t="s">
        <v>1885</v>
      </c>
      <c r="B505" s="173"/>
      <c r="C505" s="205"/>
      <c r="D505" s="205"/>
      <c r="E505" s="205"/>
      <c r="F505" s="185"/>
      <c r="G505" s="206"/>
    </row>
    <row r="506" spans="1:7">
      <c r="A506" s="43"/>
      <c r="B506" s="43" t="s">
        <v>2134</v>
      </c>
      <c r="C506" s="43" t="s">
        <v>757</v>
      </c>
      <c r="D506" s="43" t="s">
        <v>1772</v>
      </c>
      <c r="E506" s="43"/>
      <c r="F506" s="43"/>
      <c r="G506" s="43"/>
    </row>
    <row r="507" spans="1:7">
      <c r="A507" s="205" t="s">
        <v>1806</v>
      </c>
      <c r="B507" s="176" t="s">
        <v>758</v>
      </c>
      <c r="C507" s="280" t="s">
        <v>34</v>
      </c>
      <c r="D507" s="280" t="s">
        <v>34</v>
      </c>
      <c r="E507" s="205"/>
      <c r="F507" s="205"/>
      <c r="G507" s="205"/>
    </row>
    <row r="508" spans="1:7">
      <c r="A508" s="205" t="s">
        <v>1807</v>
      </c>
      <c r="B508" s="176" t="s">
        <v>759</v>
      </c>
      <c r="C508" s="280" t="s">
        <v>34</v>
      </c>
      <c r="D508" s="280" t="s">
        <v>34</v>
      </c>
      <c r="E508" s="205"/>
      <c r="F508" s="205"/>
      <c r="G508" s="205"/>
    </row>
    <row r="509" spans="1:7">
      <c r="A509" s="205" t="s">
        <v>1808</v>
      </c>
      <c r="B509" s="176" t="s">
        <v>760</v>
      </c>
      <c r="C509" s="280" t="s">
        <v>34</v>
      </c>
      <c r="D509" s="280" t="s">
        <v>34</v>
      </c>
      <c r="E509" s="205"/>
      <c r="F509" s="205"/>
      <c r="G509" s="205"/>
    </row>
    <row r="510" spans="1:7">
      <c r="A510" s="205" t="s">
        <v>1809</v>
      </c>
      <c r="B510" s="176" t="s">
        <v>761</v>
      </c>
      <c r="C510" s="280" t="s">
        <v>34</v>
      </c>
      <c r="D510" s="280" t="s">
        <v>34</v>
      </c>
      <c r="E510" s="205"/>
      <c r="F510" s="205"/>
      <c r="G510" s="205"/>
    </row>
    <row r="511" spans="1:7">
      <c r="A511" s="205" t="s">
        <v>1810</v>
      </c>
      <c r="B511" s="176" t="s">
        <v>762</v>
      </c>
      <c r="C511" s="280" t="s">
        <v>34</v>
      </c>
      <c r="D511" s="280" t="s">
        <v>34</v>
      </c>
      <c r="E511" s="205"/>
      <c r="F511" s="205"/>
      <c r="G511" s="205"/>
    </row>
    <row r="512" spans="1:7">
      <c r="A512" s="205" t="s">
        <v>1811</v>
      </c>
      <c r="B512" s="176" t="s">
        <v>763</v>
      </c>
      <c r="C512" s="280" t="s">
        <v>34</v>
      </c>
      <c r="D512" s="280" t="s">
        <v>34</v>
      </c>
      <c r="E512" s="205"/>
      <c r="F512" s="205"/>
      <c r="G512" s="205"/>
    </row>
    <row r="513" spans="1:7">
      <c r="A513" s="205" t="s">
        <v>1812</v>
      </c>
      <c r="B513" s="176" t="s">
        <v>764</v>
      </c>
      <c r="C513" s="280" t="s">
        <v>34</v>
      </c>
      <c r="D513" s="280" t="s">
        <v>34</v>
      </c>
      <c r="E513" s="205"/>
      <c r="F513" s="205"/>
      <c r="G513" s="205"/>
    </row>
    <row r="514" spans="1:7">
      <c r="A514" s="205" t="s">
        <v>1813</v>
      </c>
      <c r="B514" s="176" t="s">
        <v>2285</v>
      </c>
      <c r="C514" s="280" t="s">
        <v>34</v>
      </c>
      <c r="D514" s="280" t="s">
        <v>34</v>
      </c>
      <c r="E514" s="205"/>
      <c r="F514" s="205"/>
      <c r="G514" s="205"/>
    </row>
    <row r="515" spans="1:7">
      <c r="A515" s="205" t="s">
        <v>1814</v>
      </c>
      <c r="B515" s="176" t="s">
        <v>2286</v>
      </c>
      <c r="C515" s="280" t="s">
        <v>34</v>
      </c>
      <c r="D515" s="280" t="s">
        <v>34</v>
      </c>
      <c r="E515" s="205"/>
      <c r="F515" s="205"/>
      <c r="G515" s="205"/>
    </row>
    <row r="516" spans="1:7">
      <c r="A516" s="205" t="s">
        <v>1815</v>
      </c>
      <c r="B516" s="176" t="s">
        <v>2287</v>
      </c>
      <c r="C516" s="280" t="s">
        <v>34</v>
      </c>
      <c r="D516" s="280" t="s">
        <v>34</v>
      </c>
      <c r="E516" s="205"/>
      <c r="F516" s="205"/>
      <c r="G516" s="205"/>
    </row>
    <row r="517" spans="1:7">
      <c r="A517" s="205" t="s">
        <v>1886</v>
      </c>
      <c r="B517" s="176" t="s">
        <v>765</v>
      </c>
      <c r="C517" s="280" t="s">
        <v>34</v>
      </c>
      <c r="D517" s="280" t="s">
        <v>34</v>
      </c>
      <c r="E517" s="205"/>
      <c r="F517" s="205"/>
      <c r="G517" s="205"/>
    </row>
    <row r="518" spans="1:7">
      <c r="A518" s="205" t="s">
        <v>1887</v>
      </c>
      <c r="B518" s="176" t="s">
        <v>766</v>
      </c>
      <c r="C518" s="280" t="s">
        <v>34</v>
      </c>
      <c r="D518" s="280" t="s">
        <v>34</v>
      </c>
      <c r="E518" s="205"/>
      <c r="F518" s="205"/>
      <c r="G518" s="205"/>
    </row>
    <row r="519" spans="1:7">
      <c r="A519" s="205" t="s">
        <v>1888</v>
      </c>
      <c r="B519" s="176" t="s">
        <v>97</v>
      </c>
      <c r="C519" s="280" t="s">
        <v>34</v>
      </c>
      <c r="D519" s="280" t="s">
        <v>34</v>
      </c>
      <c r="E519" s="205"/>
      <c r="F519" s="205"/>
      <c r="G519" s="205"/>
    </row>
    <row r="520" spans="1:7">
      <c r="A520" s="205" t="s">
        <v>1889</v>
      </c>
      <c r="B520" s="173" t="s">
        <v>2291</v>
      </c>
      <c r="C520" s="280"/>
      <c r="D520" s="279"/>
      <c r="E520" s="205"/>
      <c r="F520" s="205"/>
      <c r="G520" s="205"/>
    </row>
    <row r="521" spans="1:7">
      <c r="A521" s="205" t="s">
        <v>1890</v>
      </c>
      <c r="B521" s="173" t="s">
        <v>101</v>
      </c>
      <c r="C521" s="280"/>
      <c r="D521" s="279"/>
      <c r="E521" s="205"/>
      <c r="F521" s="205"/>
      <c r="G521" s="205"/>
    </row>
    <row r="522" spans="1:7">
      <c r="A522" s="205" t="s">
        <v>1891</v>
      </c>
      <c r="B522" s="173" t="s">
        <v>101</v>
      </c>
      <c r="C522" s="280"/>
      <c r="D522" s="279"/>
      <c r="E522" s="205"/>
      <c r="F522" s="205"/>
      <c r="G522" s="205"/>
    </row>
    <row r="523" spans="1:7">
      <c r="A523" s="205" t="s">
        <v>2307</v>
      </c>
      <c r="B523" s="173" t="s">
        <v>101</v>
      </c>
      <c r="C523" s="280"/>
      <c r="D523" s="279"/>
      <c r="E523" s="205"/>
      <c r="F523" s="205"/>
      <c r="G523" s="205"/>
    </row>
    <row r="524" spans="1:7">
      <c r="A524" s="205" t="s">
        <v>2308</v>
      </c>
      <c r="B524" s="173" t="s">
        <v>101</v>
      </c>
      <c r="C524" s="280"/>
      <c r="D524" s="279"/>
      <c r="E524" s="205"/>
      <c r="F524" s="205"/>
      <c r="G524" s="205"/>
    </row>
    <row r="525" spans="1:7">
      <c r="A525" s="205" t="s">
        <v>2309</v>
      </c>
      <c r="B525" s="173" t="s">
        <v>101</v>
      </c>
      <c r="C525" s="280"/>
      <c r="D525" s="279"/>
      <c r="E525" s="205"/>
      <c r="F525" s="205"/>
      <c r="G525" s="205"/>
    </row>
    <row r="526" spans="1:7">
      <c r="A526" s="205" t="s">
        <v>2310</v>
      </c>
      <c r="B526" s="173" t="s">
        <v>101</v>
      </c>
      <c r="C526" s="280"/>
      <c r="D526" s="279"/>
      <c r="E526" s="205"/>
      <c r="F526" s="205"/>
      <c r="G526" s="205"/>
    </row>
    <row r="527" spans="1:7">
      <c r="A527" s="205" t="s">
        <v>2311</v>
      </c>
      <c r="B527" s="173" t="s">
        <v>101</v>
      </c>
      <c r="C527" s="280"/>
      <c r="D527" s="279"/>
      <c r="E527" s="205"/>
      <c r="F527" s="205"/>
      <c r="G527" s="205"/>
    </row>
    <row r="528" spans="1:7">
      <c r="A528" s="205" t="s">
        <v>2312</v>
      </c>
      <c r="B528" s="173" t="s">
        <v>101</v>
      </c>
      <c r="C528" s="280"/>
      <c r="D528" s="279"/>
      <c r="E528" s="205"/>
      <c r="F528" s="205"/>
      <c r="G528" s="205"/>
    </row>
    <row r="529" spans="1:7">
      <c r="A529" s="205" t="s">
        <v>2313</v>
      </c>
      <c r="B529" s="173" t="s">
        <v>101</v>
      </c>
      <c r="C529" s="280"/>
      <c r="D529" s="279"/>
      <c r="E529" s="205"/>
      <c r="F529" s="205"/>
      <c r="G529" s="205"/>
    </row>
    <row r="530" spans="1:7">
      <c r="A530" s="205" t="s">
        <v>2314</v>
      </c>
      <c r="B530" s="173" t="s">
        <v>101</v>
      </c>
      <c r="C530" s="280"/>
      <c r="D530" s="279"/>
      <c r="E530" s="205"/>
      <c r="F530" s="205"/>
      <c r="G530" s="205"/>
    </row>
    <row r="531" spans="1:7">
      <c r="A531" s="205" t="s">
        <v>2315</v>
      </c>
      <c r="B531" s="173" t="s">
        <v>101</v>
      </c>
      <c r="C531" s="280"/>
      <c r="D531" s="279"/>
      <c r="E531" s="205"/>
      <c r="F531" s="205"/>
      <c r="G531" s="203"/>
    </row>
    <row r="532" spans="1:7">
      <c r="A532" s="205" t="s">
        <v>2316</v>
      </c>
      <c r="B532" s="173" t="s">
        <v>101</v>
      </c>
      <c r="C532" s="280"/>
      <c r="D532" s="279"/>
      <c r="E532" s="205"/>
      <c r="F532" s="205"/>
      <c r="G532" s="203"/>
    </row>
    <row r="533" spans="1:7">
      <c r="A533" s="205" t="s">
        <v>2317</v>
      </c>
      <c r="B533" s="173" t="s">
        <v>101</v>
      </c>
      <c r="C533" s="280"/>
      <c r="D533" s="279"/>
      <c r="E533" s="205"/>
      <c r="F533" s="205"/>
      <c r="G533" s="203"/>
    </row>
    <row r="534" spans="1:7">
      <c r="A534" s="43"/>
      <c r="B534" s="43" t="s">
        <v>2159</v>
      </c>
      <c r="C534" s="43" t="s">
        <v>64</v>
      </c>
      <c r="D534" s="43" t="s">
        <v>1463</v>
      </c>
      <c r="E534" s="43"/>
      <c r="F534" s="43" t="s">
        <v>467</v>
      </c>
      <c r="G534" s="43" t="s">
        <v>1792</v>
      </c>
    </row>
    <row r="535" spans="1:7">
      <c r="A535" s="216" t="s">
        <v>1892</v>
      </c>
      <c r="B535" s="176" t="s">
        <v>559</v>
      </c>
      <c r="C535" s="279" t="s">
        <v>34</v>
      </c>
      <c r="D535" s="279" t="s">
        <v>34</v>
      </c>
      <c r="E535" s="201"/>
      <c r="F535" s="185" t="str">
        <f>IF($C$553=0,"",IF(C535="[for completion]","",IF(C535="","",C535/$C$553)))</f>
        <v/>
      </c>
      <c r="G535" s="185" t="str">
        <f>IF($D$553=0,"",IF(D535="[for completion]","",IF(D535="","",D535/$D$553)))</f>
        <v/>
      </c>
    </row>
    <row r="536" spans="1:7">
      <c r="A536" s="216" t="s">
        <v>1893</v>
      </c>
      <c r="B536" s="176" t="s">
        <v>559</v>
      </c>
      <c r="C536" s="279" t="s">
        <v>34</v>
      </c>
      <c r="D536" s="279" t="s">
        <v>34</v>
      </c>
      <c r="E536" s="201"/>
      <c r="F536" s="185" t="str">
        <f t="shared" ref="F536:F552" si="26">IF($C$553=0,"",IF(C536="[for completion]","",IF(C536="","",C536/$C$553)))</f>
        <v/>
      </c>
      <c r="G536" s="185" t="str">
        <f t="shared" ref="G536:G552" si="27">IF($D$553=0,"",IF(D536="[for completion]","",IF(D536="","",D536/$D$553)))</f>
        <v/>
      </c>
    </row>
    <row r="537" spans="1:7">
      <c r="A537" s="216" t="s">
        <v>1894</v>
      </c>
      <c r="B537" s="176" t="s">
        <v>559</v>
      </c>
      <c r="C537" s="279" t="s">
        <v>34</v>
      </c>
      <c r="D537" s="279" t="s">
        <v>34</v>
      </c>
      <c r="E537" s="201"/>
      <c r="F537" s="185" t="str">
        <f t="shared" si="26"/>
        <v/>
      </c>
      <c r="G537" s="185" t="str">
        <f t="shared" si="27"/>
        <v/>
      </c>
    </row>
    <row r="538" spans="1:7">
      <c r="A538" s="216" t="s">
        <v>1895</v>
      </c>
      <c r="B538" s="176" t="s">
        <v>559</v>
      </c>
      <c r="C538" s="279" t="s">
        <v>34</v>
      </c>
      <c r="D538" s="279" t="s">
        <v>34</v>
      </c>
      <c r="E538" s="201"/>
      <c r="F538" s="185" t="str">
        <f t="shared" si="26"/>
        <v/>
      </c>
      <c r="G538" s="185" t="str">
        <f t="shared" si="27"/>
        <v/>
      </c>
    </row>
    <row r="539" spans="1:7">
      <c r="A539" s="216" t="s">
        <v>1896</v>
      </c>
      <c r="B539" s="176" t="s">
        <v>559</v>
      </c>
      <c r="C539" s="279" t="s">
        <v>34</v>
      </c>
      <c r="D539" s="279" t="s">
        <v>34</v>
      </c>
      <c r="E539" s="201"/>
      <c r="F539" s="185" t="str">
        <f t="shared" si="26"/>
        <v/>
      </c>
      <c r="G539" s="185" t="str">
        <f t="shared" si="27"/>
        <v/>
      </c>
    </row>
    <row r="540" spans="1:7">
      <c r="A540" s="216" t="s">
        <v>1897</v>
      </c>
      <c r="B540" s="176" t="s">
        <v>559</v>
      </c>
      <c r="C540" s="279" t="s">
        <v>34</v>
      </c>
      <c r="D540" s="279" t="s">
        <v>34</v>
      </c>
      <c r="E540" s="201"/>
      <c r="F540" s="185" t="str">
        <f t="shared" si="26"/>
        <v/>
      </c>
      <c r="G540" s="185" t="str">
        <f t="shared" si="27"/>
        <v/>
      </c>
    </row>
    <row r="541" spans="1:7">
      <c r="A541" s="216" t="s">
        <v>1898</v>
      </c>
      <c r="B541" s="176" t="s">
        <v>559</v>
      </c>
      <c r="C541" s="279" t="s">
        <v>34</v>
      </c>
      <c r="D541" s="279" t="s">
        <v>34</v>
      </c>
      <c r="E541" s="201"/>
      <c r="F541" s="185" t="str">
        <f t="shared" si="26"/>
        <v/>
      </c>
      <c r="G541" s="185" t="str">
        <f t="shared" si="27"/>
        <v/>
      </c>
    </row>
    <row r="542" spans="1:7">
      <c r="A542" s="216" t="s">
        <v>1899</v>
      </c>
      <c r="B542" s="176" t="s">
        <v>559</v>
      </c>
      <c r="C542" s="279" t="s">
        <v>34</v>
      </c>
      <c r="D542" s="279" t="s">
        <v>34</v>
      </c>
      <c r="E542" s="201"/>
      <c r="F542" s="185" t="str">
        <f t="shared" si="26"/>
        <v/>
      </c>
      <c r="G542" s="185" t="str">
        <f t="shared" si="27"/>
        <v/>
      </c>
    </row>
    <row r="543" spans="1:7">
      <c r="A543" s="216" t="s">
        <v>1900</v>
      </c>
      <c r="B543" s="176" t="s">
        <v>559</v>
      </c>
      <c r="C543" s="279" t="s">
        <v>34</v>
      </c>
      <c r="D543" s="279" t="s">
        <v>34</v>
      </c>
      <c r="E543" s="201"/>
      <c r="F543" s="185" t="str">
        <f t="shared" si="26"/>
        <v/>
      </c>
      <c r="G543" s="185" t="str">
        <f t="shared" si="27"/>
        <v/>
      </c>
    </row>
    <row r="544" spans="1:7">
      <c r="A544" s="216" t="s">
        <v>1901</v>
      </c>
      <c r="B544" s="176" t="s">
        <v>559</v>
      </c>
      <c r="C544" s="279" t="s">
        <v>34</v>
      </c>
      <c r="D544" s="279" t="s">
        <v>34</v>
      </c>
      <c r="E544" s="201"/>
      <c r="F544" s="185" t="str">
        <f t="shared" si="26"/>
        <v/>
      </c>
      <c r="G544" s="185" t="str">
        <f t="shared" si="27"/>
        <v/>
      </c>
    </row>
    <row r="545" spans="1:7">
      <c r="A545" s="216" t="s">
        <v>2001</v>
      </c>
      <c r="B545" s="176" t="s">
        <v>559</v>
      </c>
      <c r="C545" s="279" t="s">
        <v>34</v>
      </c>
      <c r="D545" s="279" t="s">
        <v>34</v>
      </c>
      <c r="E545" s="201"/>
      <c r="F545" s="185" t="str">
        <f t="shared" si="26"/>
        <v/>
      </c>
      <c r="G545" s="185" t="str">
        <f t="shared" si="27"/>
        <v/>
      </c>
    </row>
    <row r="546" spans="1:7">
      <c r="A546" s="216" t="s">
        <v>2318</v>
      </c>
      <c r="B546" s="176" t="s">
        <v>559</v>
      </c>
      <c r="C546" s="279" t="s">
        <v>34</v>
      </c>
      <c r="D546" s="279" t="s">
        <v>34</v>
      </c>
      <c r="E546" s="201"/>
      <c r="F546" s="185" t="str">
        <f t="shared" si="26"/>
        <v/>
      </c>
      <c r="G546" s="185" t="str">
        <f t="shared" si="27"/>
        <v/>
      </c>
    </row>
    <row r="547" spans="1:7">
      <c r="A547" s="216" t="s">
        <v>2319</v>
      </c>
      <c r="B547" s="176" t="s">
        <v>559</v>
      </c>
      <c r="C547" s="279" t="s">
        <v>34</v>
      </c>
      <c r="D547" s="279" t="s">
        <v>34</v>
      </c>
      <c r="E547" s="201"/>
      <c r="F547" s="185" t="str">
        <f t="shared" si="26"/>
        <v/>
      </c>
      <c r="G547" s="185" t="str">
        <f t="shared" si="27"/>
        <v/>
      </c>
    </row>
    <row r="548" spans="1:7">
      <c r="A548" s="216" t="s">
        <v>2320</v>
      </c>
      <c r="B548" s="176" t="s">
        <v>559</v>
      </c>
      <c r="C548" s="279" t="s">
        <v>34</v>
      </c>
      <c r="D548" s="279" t="s">
        <v>34</v>
      </c>
      <c r="E548" s="201"/>
      <c r="F548" s="185" t="str">
        <f t="shared" si="26"/>
        <v/>
      </c>
      <c r="G548" s="185" t="str">
        <f t="shared" si="27"/>
        <v/>
      </c>
    </row>
    <row r="549" spans="1:7">
      <c r="A549" s="216" t="s">
        <v>2321</v>
      </c>
      <c r="B549" s="176" t="s">
        <v>559</v>
      </c>
      <c r="C549" s="279" t="s">
        <v>34</v>
      </c>
      <c r="D549" s="279" t="s">
        <v>34</v>
      </c>
      <c r="E549" s="201"/>
      <c r="F549" s="185" t="str">
        <f t="shared" si="26"/>
        <v/>
      </c>
      <c r="G549" s="185" t="str">
        <f t="shared" si="27"/>
        <v/>
      </c>
    </row>
    <row r="550" spans="1:7">
      <c r="A550" s="216" t="s">
        <v>2322</v>
      </c>
      <c r="B550" s="176" t="s">
        <v>559</v>
      </c>
      <c r="C550" s="279" t="s">
        <v>34</v>
      </c>
      <c r="D550" s="279" t="s">
        <v>34</v>
      </c>
      <c r="E550" s="201"/>
      <c r="F550" s="185" t="str">
        <f t="shared" si="26"/>
        <v/>
      </c>
      <c r="G550" s="185" t="str">
        <f t="shared" si="27"/>
        <v/>
      </c>
    </row>
    <row r="551" spans="1:7">
      <c r="A551" s="216" t="s">
        <v>2323</v>
      </c>
      <c r="B551" s="176" t="s">
        <v>559</v>
      </c>
      <c r="C551" s="279" t="s">
        <v>34</v>
      </c>
      <c r="D551" s="279" t="s">
        <v>34</v>
      </c>
      <c r="E551" s="201"/>
      <c r="F551" s="185" t="str">
        <f t="shared" si="26"/>
        <v/>
      </c>
      <c r="G551" s="185" t="str">
        <f t="shared" si="27"/>
        <v/>
      </c>
    </row>
    <row r="552" spans="1:7">
      <c r="A552" s="216" t="s">
        <v>2324</v>
      </c>
      <c r="B552" s="176" t="s">
        <v>1877</v>
      </c>
      <c r="C552" s="279" t="s">
        <v>34</v>
      </c>
      <c r="D552" s="279" t="s">
        <v>34</v>
      </c>
      <c r="E552" s="201"/>
      <c r="F552" s="185" t="str">
        <f t="shared" si="26"/>
        <v/>
      </c>
      <c r="G552" s="185" t="str">
        <f t="shared" si="27"/>
        <v/>
      </c>
    </row>
    <row r="553" spans="1:7">
      <c r="A553" s="216" t="s">
        <v>2325</v>
      </c>
      <c r="B553" s="202" t="s">
        <v>99</v>
      </c>
      <c r="C553" s="137">
        <v>0</v>
      </c>
      <c r="D553" s="138">
        <v>0</v>
      </c>
      <c r="E553" s="201"/>
      <c r="F553" s="206">
        <f>SUM(F535:F552)</f>
        <v>0</v>
      </c>
      <c r="G553" s="206">
        <f>SUM(G535:G552)</f>
        <v>0</v>
      </c>
    </row>
    <row r="554" spans="1:7">
      <c r="A554" s="216" t="s">
        <v>2326</v>
      </c>
      <c r="B554" s="202"/>
      <c r="C554" s="216"/>
      <c r="D554" s="216"/>
      <c r="E554" s="201"/>
      <c r="F554" s="201"/>
      <c r="G554" s="201"/>
    </row>
    <row r="555" spans="1:7">
      <c r="A555" s="216" t="s">
        <v>2327</v>
      </c>
      <c r="B555" s="202"/>
      <c r="C555" s="216"/>
      <c r="D555" s="216"/>
      <c r="E555" s="201"/>
      <c r="F555" s="201"/>
      <c r="G555" s="201"/>
    </row>
    <row r="556" spans="1:7">
      <c r="A556" s="216" t="s">
        <v>2328</v>
      </c>
      <c r="B556" s="202"/>
      <c r="C556" s="216"/>
      <c r="D556" s="216"/>
      <c r="E556" s="201"/>
      <c r="F556" s="201"/>
      <c r="G556" s="201"/>
    </row>
    <row r="557" spans="1:7">
      <c r="A557" s="43"/>
      <c r="B557" s="43" t="s">
        <v>2170</v>
      </c>
      <c r="C557" s="43" t="s">
        <v>64</v>
      </c>
      <c r="D557" s="43" t="s">
        <v>1461</v>
      </c>
      <c r="E557" s="43"/>
      <c r="F557" s="43" t="s">
        <v>467</v>
      </c>
      <c r="G557" s="43" t="s">
        <v>2389</v>
      </c>
    </row>
    <row r="558" spans="1:7">
      <c r="A558" s="216" t="s">
        <v>2002</v>
      </c>
      <c r="B558" s="176" t="s">
        <v>559</v>
      </c>
      <c r="C558" s="275" t="s">
        <v>34</v>
      </c>
      <c r="D558" s="281" t="s">
        <v>34</v>
      </c>
      <c r="E558" s="201"/>
      <c r="F558" s="185" t="str">
        <f>IF($C$576=0,"",IF(C558="[for completion]","",IF(C558="","",C558/$C$576)))</f>
        <v/>
      </c>
      <c r="G558" s="185" t="str">
        <f>IF($D$576=0,"",IF(D558="[for completion]","",IF(D558="","",D558/$D$576)))</f>
        <v/>
      </c>
    </row>
    <row r="559" spans="1:7">
      <c r="A559" s="216" t="s">
        <v>2003</v>
      </c>
      <c r="B559" s="176" t="s">
        <v>559</v>
      </c>
      <c r="C559" s="275" t="s">
        <v>34</v>
      </c>
      <c r="D559" s="281" t="s">
        <v>34</v>
      </c>
      <c r="E559" s="201"/>
      <c r="F559" s="185" t="str">
        <f t="shared" ref="F559:F575" si="28">IF($C$576=0,"",IF(C559="[for completion]","",IF(C559="","",C559/$C$576)))</f>
        <v/>
      </c>
      <c r="G559" s="185" t="str">
        <f t="shared" ref="G559:G575" si="29">IF($D$576=0,"",IF(D559="[for completion]","",IF(D559="","",D559/$D$576)))</f>
        <v/>
      </c>
    </row>
    <row r="560" spans="1:7">
      <c r="A560" s="216" t="s">
        <v>2004</v>
      </c>
      <c r="B560" s="176" t="s">
        <v>559</v>
      </c>
      <c r="C560" s="275" t="s">
        <v>34</v>
      </c>
      <c r="D560" s="281" t="s">
        <v>34</v>
      </c>
      <c r="E560" s="201"/>
      <c r="F560" s="185" t="str">
        <f t="shared" si="28"/>
        <v/>
      </c>
      <c r="G560" s="185" t="str">
        <f t="shared" si="29"/>
        <v/>
      </c>
    </row>
    <row r="561" spans="1:7">
      <c r="A561" s="216" t="s">
        <v>2005</v>
      </c>
      <c r="B561" s="176" t="s">
        <v>559</v>
      </c>
      <c r="C561" s="275" t="s">
        <v>34</v>
      </c>
      <c r="D561" s="281" t="s">
        <v>34</v>
      </c>
      <c r="E561" s="201"/>
      <c r="F561" s="185" t="str">
        <f t="shared" si="28"/>
        <v/>
      </c>
      <c r="G561" s="185" t="str">
        <f t="shared" si="29"/>
        <v/>
      </c>
    </row>
    <row r="562" spans="1:7">
      <c r="A562" s="216" t="s">
        <v>2006</v>
      </c>
      <c r="B562" s="176" t="s">
        <v>559</v>
      </c>
      <c r="C562" s="275" t="s">
        <v>34</v>
      </c>
      <c r="D562" s="281" t="s">
        <v>34</v>
      </c>
      <c r="E562" s="201"/>
      <c r="F562" s="185" t="str">
        <f t="shared" si="28"/>
        <v/>
      </c>
      <c r="G562" s="185" t="str">
        <f t="shared" si="29"/>
        <v/>
      </c>
    </row>
    <row r="563" spans="1:7">
      <c r="A563" s="216" t="s">
        <v>2329</v>
      </c>
      <c r="B563" s="176" t="s">
        <v>559</v>
      </c>
      <c r="C563" s="275" t="s">
        <v>34</v>
      </c>
      <c r="D563" s="281" t="s">
        <v>34</v>
      </c>
      <c r="E563" s="201"/>
      <c r="F563" s="185" t="str">
        <f t="shared" si="28"/>
        <v/>
      </c>
      <c r="G563" s="185" t="str">
        <f t="shared" si="29"/>
        <v/>
      </c>
    </row>
    <row r="564" spans="1:7">
      <c r="A564" s="216" t="s">
        <v>2330</v>
      </c>
      <c r="B564" s="176" t="s">
        <v>559</v>
      </c>
      <c r="C564" s="275" t="s">
        <v>34</v>
      </c>
      <c r="D564" s="281" t="s">
        <v>34</v>
      </c>
      <c r="E564" s="201"/>
      <c r="F564" s="185" t="str">
        <f t="shared" si="28"/>
        <v/>
      </c>
      <c r="G564" s="185" t="str">
        <f t="shared" si="29"/>
        <v/>
      </c>
    </row>
    <row r="565" spans="1:7">
      <c r="A565" s="216" t="s">
        <v>2331</v>
      </c>
      <c r="B565" s="176" t="s">
        <v>559</v>
      </c>
      <c r="C565" s="275" t="s">
        <v>34</v>
      </c>
      <c r="D565" s="281" t="s">
        <v>34</v>
      </c>
      <c r="E565" s="201"/>
      <c r="F565" s="185" t="str">
        <f t="shared" si="28"/>
        <v/>
      </c>
      <c r="G565" s="185" t="str">
        <f t="shared" si="29"/>
        <v/>
      </c>
    </row>
    <row r="566" spans="1:7">
      <c r="A566" s="216" t="s">
        <v>2332</v>
      </c>
      <c r="B566" s="176" t="s">
        <v>559</v>
      </c>
      <c r="C566" s="275" t="s">
        <v>34</v>
      </c>
      <c r="D566" s="281" t="s">
        <v>34</v>
      </c>
      <c r="E566" s="201"/>
      <c r="F566" s="185" t="str">
        <f t="shared" si="28"/>
        <v/>
      </c>
      <c r="G566" s="185" t="str">
        <f t="shared" si="29"/>
        <v/>
      </c>
    </row>
    <row r="567" spans="1:7">
      <c r="A567" s="216" t="s">
        <v>2333</v>
      </c>
      <c r="B567" s="176" t="s">
        <v>559</v>
      </c>
      <c r="C567" s="275" t="s">
        <v>34</v>
      </c>
      <c r="D567" s="281" t="s">
        <v>34</v>
      </c>
      <c r="E567" s="201"/>
      <c r="F567" s="185" t="str">
        <f t="shared" si="28"/>
        <v/>
      </c>
      <c r="G567" s="185" t="str">
        <f t="shared" si="29"/>
        <v/>
      </c>
    </row>
    <row r="568" spans="1:7">
      <c r="A568" s="216" t="s">
        <v>2334</v>
      </c>
      <c r="B568" s="176" t="s">
        <v>559</v>
      </c>
      <c r="C568" s="275" t="s">
        <v>34</v>
      </c>
      <c r="D568" s="281" t="s">
        <v>34</v>
      </c>
      <c r="E568" s="201"/>
      <c r="F568" s="185" t="str">
        <f t="shared" si="28"/>
        <v/>
      </c>
      <c r="G568" s="185" t="str">
        <f t="shared" si="29"/>
        <v/>
      </c>
    </row>
    <row r="569" spans="1:7">
      <c r="A569" s="216" t="s">
        <v>2335</v>
      </c>
      <c r="B569" s="176" t="s">
        <v>559</v>
      </c>
      <c r="C569" s="275" t="s">
        <v>34</v>
      </c>
      <c r="D569" s="281" t="s">
        <v>34</v>
      </c>
      <c r="E569" s="201"/>
      <c r="F569" s="185" t="str">
        <f t="shared" si="28"/>
        <v/>
      </c>
      <c r="G569" s="185" t="str">
        <f t="shared" si="29"/>
        <v/>
      </c>
    </row>
    <row r="570" spans="1:7">
      <c r="A570" s="216" t="s">
        <v>2336</v>
      </c>
      <c r="B570" s="176" t="s">
        <v>559</v>
      </c>
      <c r="C570" s="275" t="s">
        <v>34</v>
      </c>
      <c r="D570" s="281" t="s">
        <v>34</v>
      </c>
      <c r="E570" s="201"/>
      <c r="F570" s="185" t="str">
        <f t="shared" si="28"/>
        <v/>
      </c>
      <c r="G570" s="185" t="str">
        <f t="shared" si="29"/>
        <v/>
      </c>
    </row>
    <row r="571" spans="1:7">
      <c r="A571" s="216" t="s">
        <v>2337</v>
      </c>
      <c r="B571" s="176" t="s">
        <v>559</v>
      </c>
      <c r="C571" s="275" t="s">
        <v>34</v>
      </c>
      <c r="D571" s="281" t="s">
        <v>34</v>
      </c>
      <c r="E571" s="201"/>
      <c r="F571" s="185" t="str">
        <f t="shared" si="28"/>
        <v/>
      </c>
      <c r="G571" s="185" t="str">
        <f t="shared" si="29"/>
        <v/>
      </c>
    </row>
    <row r="572" spans="1:7">
      <c r="A572" s="216" t="s">
        <v>2338</v>
      </c>
      <c r="B572" s="176" t="s">
        <v>559</v>
      </c>
      <c r="C572" s="275" t="s">
        <v>34</v>
      </c>
      <c r="D572" s="281" t="s">
        <v>34</v>
      </c>
      <c r="E572" s="201"/>
      <c r="F572" s="185" t="str">
        <f t="shared" si="28"/>
        <v/>
      </c>
      <c r="G572" s="185" t="str">
        <f t="shared" si="29"/>
        <v/>
      </c>
    </row>
    <row r="573" spans="1:7">
      <c r="A573" s="216" t="s">
        <v>2339</v>
      </c>
      <c r="B573" s="176" t="s">
        <v>559</v>
      </c>
      <c r="C573" s="275" t="s">
        <v>34</v>
      </c>
      <c r="D573" s="281" t="s">
        <v>34</v>
      </c>
      <c r="E573" s="201"/>
      <c r="F573" s="185" t="str">
        <f t="shared" si="28"/>
        <v/>
      </c>
      <c r="G573" s="185" t="str">
        <f t="shared" si="29"/>
        <v/>
      </c>
    </row>
    <row r="574" spans="1:7">
      <c r="A574" s="216" t="s">
        <v>2340</v>
      </c>
      <c r="B574" s="176" t="s">
        <v>559</v>
      </c>
      <c r="C574" s="275" t="s">
        <v>34</v>
      </c>
      <c r="D574" s="281" t="s">
        <v>34</v>
      </c>
      <c r="E574" s="201"/>
      <c r="F574" s="185" t="str">
        <f t="shared" si="28"/>
        <v/>
      </c>
      <c r="G574" s="185" t="str">
        <f t="shared" si="29"/>
        <v/>
      </c>
    </row>
    <row r="575" spans="1:7">
      <c r="A575" s="216" t="s">
        <v>2341</v>
      </c>
      <c r="B575" s="176" t="s">
        <v>1877</v>
      </c>
      <c r="C575" s="275" t="s">
        <v>34</v>
      </c>
      <c r="D575" s="281" t="s">
        <v>34</v>
      </c>
      <c r="E575" s="201"/>
      <c r="F575" s="185" t="str">
        <f t="shared" si="28"/>
        <v/>
      </c>
      <c r="G575" s="185" t="str">
        <f t="shared" si="29"/>
        <v/>
      </c>
    </row>
    <row r="576" spans="1:7">
      <c r="A576" s="216" t="s">
        <v>2342</v>
      </c>
      <c r="B576" s="202" t="s">
        <v>99</v>
      </c>
      <c r="C576" s="137">
        <f>SUM(C558:C575)</f>
        <v>0</v>
      </c>
      <c r="D576" s="138">
        <f>SUM(D558:D575)</f>
        <v>0</v>
      </c>
      <c r="E576" s="201"/>
      <c r="F576" s="206">
        <f>SUM(F558:F575)</f>
        <v>0</v>
      </c>
      <c r="G576" s="206">
        <f>SUM(G558:G575)</f>
        <v>0</v>
      </c>
    </row>
    <row r="577" spans="1:7">
      <c r="A577" s="43"/>
      <c r="B577" s="43" t="s">
        <v>2188</v>
      </c>
      <c r="C577" s="43" t="s">
        <v>64</v>
      </c>
      <c r="D577" s="43" t="s">
        <v>1463</v>
      </c>
      <c r="E577" s="43"/>
      <c r="F577" s="43" t="s">
        <v>467</v>
      </c>
      <c r="G577" s="43" t="s">
        <v>1792</v>
      </c>
    </row>
    <row r="578" spans="1:7">
      <c r="A578" s="216" t="s">
        <v>2343</v>
      </c>
      <c r="B578" s="202" t="s">
        <v>1452</v>
      </c>
      <c r="C578" s="279" t="s">
        <v>34</v>
      </c>
      <c r="D578" s="279" t="s">
        <v>34</v>
      </c>
      <c r="E578" s="201"/>
      <c r="F578" s="185" t="str">
        <f>IF($C$588=0,"",IF(C578="[for completion]","",IF(C578="","",C578/$C$588)))</f>
        <v/>
      </c>
      <c r="G578" s="185" t="str">
        <f>IF($D$588=0,"",IF(D578="[for completion]","",IF(D578="","",D578/$D$588)))</f>
        <v/>
      </c>
    </row>
    <row r="579" spans="1:7">
      <c r="A579" s="216" t="s">
        <v>2344</v>
      </c>
      <c r="B579" s="202" t="s">
        <v>1453</v>
      </c>
      <c r="C579" s="279" t="s">
        <v>34</v>
      </c>
      <c r="D579" s="279" t="s">
        <v>34</v>
      </c>
      <c r="E579" s="201"/>
      <c r="F579" s="185" t="str">
        <f t="shared" ref="F579:F587" si="30">IF($C$588=0,"",IF(C579="[for completion]","",IF(C579="","",C579/$C$588)))</f>
        <v/>
      </c>
      <c r="G579" s="185" t="str">
        <f t="shared" ref="G579:G587" si="31">IF($D$588=0,"",IF(D579="[for completion]","",IF(D579="","",D579/$D$588)))</f>
        <v/>
      </c>
    </row>
    <row r="580" spans="1:7">
      <c r="A580" s="216" t="s">
        <v>2345</v>
      </c>
      <c r="B580" s="202" t="s">
        <v>1454</v>
      </c>
      <c r="C580" s="279" t="s">
        <v>34</v>
      </c>
      <c r="D580" s="279" t="s">
        <v>34</v>
      </c>
      <c r="E580" s="201"/>
      <c r="F580" s="185" t="str">
        <f t="shared" si="30"/>
        <v/>
      </c>
      <c r="G580" s="185" t="str">
        <f t="shared" si="31"/>
        <v/>
      </c>
    </row>
    <row r="581" spans="1:7">
      <c r="A581" s="216" t="s">
        <v>2346</v>
      </c>
      <c r="B581" s="202" t="s">
        <v>1455</v>
      </c>
      <c r="C581" s="279" t="s">
        <v>34</v>
      </c>
      <c r="D581" s="279" t="s">
        <v>34</v>
      </c>
      <c r="E581" s="201"/>
      <c r="F581" s="185" t="str">
        <f t="shared" si="30"/>
        <v/>
      </c>
      <c r="G581" s="185" t="str">
        <f t="shared" si="31"/>
        <v/>
      </c>
    </row>
    <row r="582" spans="1:7">
      <c r="A582" s="216" t="s">
        <v>2347</v>
      </c>
      <c r="B582" s="202" t="s">
        <v>1456</v>
      </c>
      <c r="C582" s="279" t="s">
        <v>34</v>
      </c>
      <c r="D582" s="279" t="s">
        <v>34</v>
      </c>
      <c r="E582" s="201"/>
      <c r="F582" s="185" t="str">
        <f t="shared" si="30"/>
        <v/>
      </c>
      <c r="G582" s="185" t="str">
        <f t="shared" si="31"/>
        <v/>
      </c>
    </row>
    <row r="583" spans="1:7">
      <c r="A583" s="216" t="s">
        <v>2348</v>
      </c>
      <c r="B583" s="202" t="s">
        <v>1457</v>
      </c>
      <c r="C583" s="279" t="s">
        <v>34</v>
      </c>
      <c r="D583" s="279" t="s">
        <v>34</v>
      </c>
      <c r="E583" s="201"/>
      <c r="F583" s="185" t="str">
        <f t="shared" si="30"/>
        <v/>
      </c>
      <c r="G583" s="185" t="str">
        <f t="shared" si="31"/>
        <v/>
      </c>
    </row>
    <row r="584" spans="1:7">
      <c r="A584" s="216" t="s">
        <v>2349</v>
      </c>
      <c r="B584" s="202" t="s">
        <v>1458</v>
      </c>
      <c r="C584" s="279" t="s">
        <v>34</v>
      </c>
      <c r="D584" s="279" t="s">
        <v>34</v>
      </c>
      <c r="E584" s="201"/>
      <c r="F584" s="185" t="str">
        <f t="shared" si="30"/>
        <v/>
      </c>
      <c r="G584" s="185" t="str">
        <f t="shared" si="31"/>
        <v/>
      </c>
    </row>
    <row r="585" spans="1:7">
      <c r="A585" s="216" t="s">
        <v>2350</v>
      </c>
      <c r="B585" s="202" t="s">
        <v>1459</v>
      </c>
      <c r="C585" s="279" t="s">
        <v>34</v>
      </c>
      <c r="D585" s="279" t="s">
        <v>34</v>
      </c>
      <c r="E585" s="201"/>
      <c r="F585" s="185" t="str">
        <f t="shared" si="30"/>
        <v/>
      </c>
      <c r="G585" s="185" t="str">
        <f t="shared" si="31"/>
        <v/>
      </c>
    </row>
    <row r="586" spans="1:7">
      <c r="A586" s="216" t="s">
        <v>2351</v>
      </c>
      <c r="B586" s="202" t="s">
        <v>1460</v>
      </c>
      <c r="C586" s="279" t="s">
        <v>34</v>
      </c>
      <c r="D586" s="279" t="s">
        <v>34</v>
      </c>
      <c r="E586" s="201"/>
      <c r="F586" s="185" t="str">
        <f t="shared" si="30"/>
        <v/>
      </c>
      <c r="G586" s="185" t="str">
        <f t="shared" si="31"/>
        <v/>
      </c>
    </row>
    <row r="587" spans="1:7">
      <c r="A587" s="216" t="s">
        <v>2352</v>
      </c>
      <c r="B587" s="202" t="s">
        <v>1877</v>
      </c>
      <c r="C587" s="279" t="s">
        <v>34</v>
      </c>
      <c r="D587" s="279" t="s">
        <v>34</v>
      </c>
      <c r="E587" s="201"/>
      <c r="F587" s="185" t="str">
        <f t="shared" si="30"/>
        <v/>
      </c>
      <c r="G587" s="185" t="str">
        <f t="shared" si="31"/>
        <v/>
      </c>
    </row>
    <row r="588" spans="1:7">
      <c r="A588" s="216" t="s">
        <v>2353</v>
      </c>
      <c r="B588" s="202" t="s">
        <v>99</v>
      </c>
      <c r="C588" s="137">
        <f>SUM(C578:C587)</f>
        <v>0</v>
      </c>
      <c r="D588" s="138">
        <f>SUM(D578:D587)</f>
        <v>0</v>
      </c>
      <c r="E588" s="201"/>
      <c r="F588" s="206">
        <f>SUM(F578:F587)</f>
        <v>0</v>
      </c>
      <c r="G588" s="206">
        <f>SUM(G578:G587)</f>
        <v>0</v>
      </c>
    </row>
    <row r="590" spans="1:7">
      <c r="A590" s="106"/>
      <c r="B590" s="106" t="s">
        <v>2298</v>
      </c>
      <c r="C590" s="106" t="s">
        <v>64</v>
      </c>
      <c r="D590" s="106" t="s">
        <v>1461</v>
      </c>
      <c r="E590" s="106"/>
      <c r="F590" s="106" t="s">
        <v>467</v>
      </c>
      <c r="G590" s="106" t="s">
        <v>1792</v>
      </c>
    </row>
    <row r="591" spans="1:7">
      <c r="A591" s="216" t="s">
        <v>2354</v>
      </c>
      <c r="B591" s="211" t="s">
        <v>2361</v>
      </c>
      <c r="C591" s="279" t="s">
        <v>34</v>
      </c>
      <c r="D591" s="279" t="s">
        <v>34</v>
      </c>
      <c r="E591" s="212"/>
      <c r="F591" s="185" t="str">
        <f>IF($C$595=0,"",IF(C591="[for completion]","",IF(C591="","",C591/$C$595)))</f>
        <v/>
      </c>
      <c r="G591" s="185" t="str">
        <f>IF($D$595=0,"",IF(D591="[for completion]","",IF(D591="","",D591/$D$595)))</f>
        <v/>
      </c>
    </row>
    <row r="592" spans="1:7">
      <c r="A592" s="216" t="s">
        <v>2355</v>
      </c>
      <c r="B592" s="207" t="s">
        <v>2360</v>
      </c>
      <c r="C592" s="279" t="s">
        <v>34</v>
      </c>
      <c r="D592" s="279" t="s">
        <v>34</v>
      </c>
      <c r="E592" s="212"/>
      <c r="F592" s="212"/>
      <c r="G592" s="185" t="str">
        <f t="shared" ref="G592:G594" si="32">IF($D$595=0,"",IF(D592="[for completion]","",IF(D592="","",D592/$D$595)))</f>
        <v/>
      </c>
    </row>
    <row r="593" spans="1:7">
      <c r="A593" s="216" t="s">
        <v>2356</v>
      </c>
      <c r="B593" s="211" t="s">
        <v>1462</v>
      </c>
      <c r="C593" s="279" t="s">
        <v>34</v>
      </c>
      <c r="D593" s="279" t="s">
        <v>34</v>
      </c>
      <c r="E593" s="212"/>
      <c r="F593" s="212"/>
      <c r="G593" s="185" t="str">
        <f t="shared" si="32"/>
        <v/>
      </c>
    </row>
    <row r="594" spans="1:7">
      <c r="A594" s="216" t="s">
        <v>2357</v>
      </c>
      <c r="B594" s="209" t="s">
        <v>1877</v>
      </c>
      <c r="C594" s="279" t="s">
        <v>34</v>
      </c>
      <c r="D594" s="279" t="s">
        <v>34</v>
      </c>
      <c r="E594" s="212"/>
      <c r="F594" s="212"/>
      <c r="G594" s="185" t="str">
        <f t="shared" si="32"/>
        <v/>
      </c>
    </row>
    <row r="595" spans="1:7">
      <c r="A595" s="216" t="s">
        <v>2358</v>
      </c>
      <c r="B595" s="211" t="s">
        <v>99</v>
      </c>
      <c r="C595" s="137">
        <f>SUM(C591:C594)</f>
        <v>0</v>
      </c>
      <c r="D595" s="138">
        <f>SUM(D591:D594)</f>
        <v>0</v>
      </c>
      <c r="E595" s="212"/>
      <c r="F595" s="206">
        <f>SUM(F591:F594)</f>
        <v>0</v>
      </c>
      <c r="G595" s="206">
        <f>SUM(G591:G594)</f>
        <v>0</v>
      </c>
    </row>
    <row r="596" spans="1:7">
      <c r="A596" s="216"/>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33" type="noConversion"/>
  <hyperlinks>
    <hyperlink ref="B484" location="'2. Harmonised Glossary'!A11" display="Loan to Value (LTV) Information - Indexed" xr:uid="{1FC05B7F-B84F-48BB-842A-233F92F6079F}"/>
    <hyperlink ref="B10:C10" location="'F1. HTT Sustainable M data'!B401" display="2B. Commercial Cover Pool" xr:uid="{372C4A24-A123-482D-B0F0-D3A3F5966AD2}"/>
    <hyperlink ref="B9:C9" location="'F1. HTT Sustainable M data'!B211" tooltip="b59" display="2A. Sustainable Residential Cover Pool" xr:uid="{E7AAD563-66CB-4574-9839-CB5B818A2686}"/>
    <hyperlink ref="B8:C8" location="'F1. HTT Sustainable M data'!B26" display="2. Additional information on the sustainable section of the mortgage stock" xr:uid="{51C788E4-93DB-4100-988D-FD3D1723BC1B}"/>
    <hyperlink ref="B262" location="'2. Harmonised Glossary'!A11" display="Loan to Value (LTV) Information - Indexed" xr:uid="{BA6B3254-BD1B-4773-B84B-3E5853AC1558}"/>
    <hyperlink ref="B240" location="'2. Harmonised Glossary'!A288" display="Loan to Value (LTV) Information - Un-indexed" xr:uid="{2491A49F-155B-45F3-AB0E-283A285EB08B}"/>
    <hyperlink ref="B201" location="'2. Harmonised Glossary'!A14" display="Non-Performing Loans (NPLs)" xr:uid="{2FDC062A-CAA6-4BF7-9D0D-FF2B91ECB2F0}"/>
    <hyperlink ref="B171" location="'2. Harmonised Glossary'!A9" display="Breakdown by Interest Rate" xr:uid="{802C388E-F101-472D-B558-5C0F4D354D3C}"/>
    <hyperlink ref="B9" location="'F. Optional Sustainable data'!B59" tooltip="b59" display="2.  Additional information on the commercial mortgage stock" xr:uid="{C8A8DC6C-48D8-4167-AB59-EA146567D02A}"/>
    <hyperlink ref="B10" location="'F. Optional Sustainable data'!B153" display="3.  Additional information on the asset distribution" xr:uid="{F320F060-307D-4EB4-BC4E-D58146ACFF48}"/>
    <hyperlink ref="B7" location="'F. Optional Sustainable data'!_Hlk506480454" display="1. Additional information on the residential mortgage stock" xr:uid="{3C166C5C-D0DB-4E58-ABF9-ED77F45212B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0" zoomScaleNormal="70" workbookViewId="0">
      <selection activeCell="C46" sqref="C46"/>
    </sheetView>
  </sheetViews>
  <sheetFormatPr defaultColWidth="9.109375" defaultRowHeight="14.4"/>
  <cols>
    <col min="1" max="1" width="13.33203125" style="200" customWidth="1"/>
    <col min="2" max="2" width="59" style="200" customWidth="1"/>
    <col min="3" max="7" width="36.6640625" style="200" customWidth="1"/>
    <col min="8" max="16384" width="9.109375" style="200"/>
  </cols>
  <sheetData>
    <row r="1" spans="1:9" ht="45" customHeight="1">
      <c r="A1" s="456" t="s">
        <v>1356</v>
      </c>
      <c r="B1" s="456"/>
    </row>
    <row r="2" spans="1:9" ht="31.2">
      <c r="A2" s="217" t="s">
        <v>1997</v>
      </c>
      <c r="B2" s="217"/>
      <c r="C2" s="208"/>
      <c r="D2" s="208"/>
      <c r="E2" s="208"/>
      <c r="F2" s="218" t="s">
        <v>1853</v>
      </c>
      <c r="G2" s="219"/>
    </row>
    <row r="3" spans="1:9">
      <c r="A3" s="208"/>
      <c r="B3" s="208"/>
      <c r="C3" s="208"/>
      <c r="D3" s="208"/>
      <c r="E3" s="208"/>
      <c r="F3" s="208"/>
      <c r="G3" s="208"/>
    </row>
    <row r="4" spans="1:9" ht="15.75" customHeight="1" thickBot="1">
      <c r="A4" s="208"/>
      <c r="B4" s="208"/>
      <c r="C4" s="220"/>
      <c r="D4" s="208"/>
      <c r="E4" s="208"/>
      <c r="F4" s="208"/>
      <c r="G4" s="208"/>
    </row>
    <row r="5" spans="1:9" ht="60.75" customHeight="1" thickBot="1">
      <c r="A5" s="221"/>
      <c r="B5" s="222" t="s">
        <v>22</v>
      </c>
      <c r="C5" s="223" t="s">
        <v>183</v>
      </c>
      <c r="D5" s="221"/>
      <c r="E5" s="457" t="s">
        <v>1978</v>
      </c>
      <c r="F5" s="458"/>
      <c r="G5" s="224" t="s">
        <v>1977</v>
      </c>
      <c r="H5" s="214"/>
    </row>
    <row r="6" spans="1:9">
      <c r="A6" s="209"/>
      <c r="B6" s="209"/>
      <c r="C6" s="209"/>
      <c r="D6" s="209"/>
      <c r="F6" s="225"/>
      <c r="G6" s="225"/>
    </row>
    <row r="7" spans="1:9" ht="18.75" customHeight="1">
      <c r="A7" s="226"/>
      <c r="B7" s="443" t="s">
        <v>2007</v>
      </c>
      <c r="C7" s="444"/>
      <c r="D7" s="227"/>
      <c r="E7" s="443" t="s">
        <v>1994</v>
      </c>
      <c r="F7" s="459"/>
      <c r="G7" s="459"/>
      <c r="H7" s="444"/>
    </row>
    <row r="8" spans="1:9" ht="18.75" customHeight="1">
      <c r="A8" s="209"/>
      <c r="B8" s="460" t="s">
        <v>1971</v>
      </c>
      <c r="C8" s="461"/>
      <c r="D8" s="227"/>
      <c r="E8" s="462" t="s">
        <v>34</v>
      </c>
      <c r="F8" s="463"/>
      <c r="G8" s="463"/>
      <c r="H8" s="464"/>
    </row>
    <row r="9" spans="1:9" ht="18.75" customHeight="1">
      <c r="A9" s="209"/>
      <c r="B9" s="460" t="s">
        <v>1975</v>
      </c>
      <c r="C9" s="461"/>
      <c r="D9" s="228"/>
      <c r="E9" s="462"/>
      <c r="F9" s="463"/>
      <c r="G9" s="463"/>
      <c r="H9" s="464"/>
      <c r="I9" s="214"/>
    </row>
    <row r="10" spans="1:9">
      <c r="A10" s="229"/>
      <c r="B10" s="465"/>
      <c r="C10" s="465"/>
      <c r="D10" s="227"/>
      <c r="E10" s="462"/>
      <c r="F10" s="463"/>
      <c r="G10" s="463"/>
      <c r="H10" s="464"/>
      <c r="I10" s="214"/>
    </row>
    <row r="11" spans="1:9" ht="15" thickBot="1">
      <c r="A11" s="229"/>
      <c r="B11" s="466"/>
      <c r="C11" s="467"/>
      <c r="D11" s="228"/>
      <c r="E11" s="462"/>
      <c r="F11" s="463"/>
      <c r="G11" s="463"/>
      <c r="H11" s="464"/>
      <c r="I11" s="214"/>
    </row>
    <row r="12" spans="1:9">
      <c r="A12" s="209"/>
      <c r="B12" s="230"/>
      <c r="C12" s="209"/>
      <c r="D12" s="209"/>
      <c r="E12" s="462"/>
      <c r="F12" s="463"/>
      <c r="G12" s="463"/>
      <c r="H12" s="464"/>
      <c r="I12" s="214"/>
    </row>
    <row r="13" spans="1:9" ht="15.75" customHeight="1" thickBot="1">
      <c r="A13" s="209"/>
      <c r="B13" s="230"/>
      <c r="C13" s="209"/>
      <c r="D13" s="209"/>
      <c r="E13" s="451" t="s">
        <v>2008</v>
      </c>
      <c r="F13" s="452"/>
      <c r="G13" s="453" t="s">
        <v>2559</v>
      </c>
      <c r="H13" s="454"/>
      <c r="I13" s="214"/>
    </row>
    <row r="14" spans="1:9">
      <c r="A14" s="209"/>
      <c r="B14" s="230"/>
      <c r="C14" s="209"/>
      <c r="D14" s="209"/>
      <c r="E14" s="231"/>
      <c r="F14" s="231"/>
      <c r="G14" s="209"/>
      <c r="H14" s="215"/>
    </row>
    <row r="15" spans="1:9" ht="18.75" customHeight="1">
      <c r="A15" s="232"/>
      <c r="B15" s="455" t="s">
        <v>2009</v>
      </c>
      <c r="C15" s="455"/>
      <c r="D15" s="455"/>
      <c r="E15" s="232"/>
      <c r="F15" s="232"/>
      <c r="G15" s="232"/>
      <c r="H15" s="232"/>
    </row>
    <row r="16" spans="1:9">
      <c r="A16" s="233"/>
      <c r="B16" s="233" t="s">
        <v>1972</v>
      </c>
      <c r="C16" s="233" t="s">
        <v>64</v>
      </c>
      <c r="D16" s="233" t="s">
        <v>1469</v>
      </c>
      <c r="E16" s="233"/>
      <c r="F16" s="233" t="s">
        <v>1973</v>
      </c>
      <c r="G16" s="233" t="s">
        <v>1974</v>
      </c>
      <c r="H16" s="233"/>
    </row>
    <row r="17" spans="1:8">
      <c r="A17" s="209" t="s">
        <v>1979</v>
      </c>
      <c r="B17" s="211" t="s">
        <v>1980</v>
      </c>
      <c r="C17" s="433">
        <v>7442.9950639999997</v>
      </c>
      <c r="D17" s="270">
        <v>6025</v>
      </c>
      <c r="F17" s="199">
        <f>IF(OR('B1. HTT Mortgage Assets'!$C$15=0,C17="[For completion]"),"",C17/'B1. HTT Mortgage Assets'!$C$15)</f>
        <v>0.14709185715697318</v>
      </c>
      <c r="G17" s="199">
        <f>IF(OR('B1. HTT Mortgage Assets'!$F$28=0,D17="[For completion]"),"",D17/'B1. HTT Mortgage Assets'!$F$28)</f>
        <v>0.19669615748751265</v>
      </c>
    </row>
    <row r="18" spans="1:8">
      <c r="A18" s="211" t="s">
        <v>2010</v>
      </c>
      <c r="B18" s="235"/>
      <c r="C18" s="211"/>
      <c r="D18" s="211"/>
      <c r="F18" s="211"/>
      <c r="G18" s="211"/>
    </row>
    <row r="19" spans="1:8">
      <c r="A19" s="211" t="s">
        <v>2011</v>
      </c>
      <c r="B19" s="211"/>
      <c r="C19" s="211"/>
      <c r="D19" s="211"/>
      <c r="F19" s="211"/>
      <c r="G19" s="211"/>
    </row>
    <row r="20" spans="1:8" ht="18.75" customHeight="1">
      <c r="A20" s="232"/>
      <c r="B20" s="455" t="s">
        <v>1975</v>
      </c>
      <c r="C20" s="455"/>
      <c r="D20" s="455"/>
      <c r="E20" s="232"/>
      <c r="F20" s="232"/>
      <c r="G20" s="232"/>
      <c r="H20" s="232"/>
    </row>
    <row r="21" spans="1:8">
      <c r="A21" s="233"/>
      <c r="B21" s="233" t="s">
        <v>2012</v>
      </c>
      <c r="C21" s="233" t="s">
        <v>1981</v>
      </c>
      <c r="D21" s="233" t="s">
        <v>1982</v>
      </c>
      <c r="E21" s="233" t="s">
        <v>1983</v>
      </c>
      <c r="F21" s="233" t="s">
        <v>2013</v>
      </c>
      <c r="G21" s="233" t="s">
        <v>1984</v>
      </c>
      <c r="H21" s="233" t="s">
        <v>1985</v>
      </c>
    </row>
    <row r="22" spans="1:8" ht="15" customHeight="1">
      <c r="A22" s="210"/>
      <c r="B22" s="236" t="s">
        <v>2014</v>
      </c>
      <c r="C22" s="236"/>
      <c r="D22" s="210"/>
      <c r="E22" s="210"/>
      <c r="F22" s="210"/>
      <c r="G22" s="210"/>
      <c r="H22" s="210"/>
    </row>
    <row r="23" spans="1:8">
      <c r="A23" s="209" t="s">
        <v>1986</v>
      </c>
      <c r="B23" s="209" t="s">
        <v>1996</v>
      </c>
      <c r="C23" s="237">
        <v>0</v>
      </c>
      <c r="D23" s="237">
        <v>0</v>
      </c>
      <c r="E23" s="237">
        <v>0</v>
      </c>
      <c r="F23" s="237">
        <v>0</v>
      </c>
      <c r="G23" s="237">
        <v>0</v>
      </c>
      <c r="H23" s="213">
        <f>SUM(C23:G23)</f>
        <v>0</v>
      </c>
    </row>
    <row r="24" spans="1:8">
      <c r="A24" s="209" t="s">
        <v>1987</v>
      </c>
      <c r="B24" s="209" t="s">
        <v>1995</v>
      </c>
      <c r="C24" s="237">
        <v>0</v>
      </c>
      <c r="D24" s="237">
        <v>0</v>
      </c>
      <c r="E24" s="237">
        <v>0.14709185715697318</v>
      </c>
      <c r="F24" s="237">
        <v>0</v>
      </c>
      <c r="G24" s="237">
        <v>0</v>
      </c>
      <c r="H24" s="213">
        <f t="shared" ref="H24:H25" si="0">SUM(C24:G24)</f>
        <v>0.14709185715697318</v>
      </c>
    </row>
    <row r="25" spans="1:8">
      <c r="A25" s="209" t="s">
        <v>1988</v>
      </c>
      <c r="B25" s="209" t="s">
        <v>1462</v>
      </c>
      <c r="C25" s="237">
        <v>0</v>
      </c>
      <c r="D25" s="237">
        <v>0</v>
      </c>
      <c r="E25" s="237">
        <v>0</v>
      </c>
      <c r="F25" s="237">
        <v>0</v>
      </c>
      <c r="G25" s="237">
        <v>0</v>
      </c>
      <c r="H25" s="213">
        <f t="shared" si="0"/>
        <v>0</v>
      </c>
    </row>
    <row r="26" spans="1:8">
      <c r="A26" s="209" t="s">
        <v>1989</v>
      </c>
      <c r="B26" s="209" t="s">
        <v>1976</v>
      </c>
      <c r="C26" s="238">
        <f>SUM(C23:C25)+SUM(C27:C32)</f>
        <v>0</v>
      </c>
      <c r="D26" s="238">
        <f t="shared" ref="D26:G26" si="1">SUM(D23:D25)+SUM(D27:D32)</f>
        <v>0</v>
      </c>
      <c r="E26" s="238">
        <f t="shared" si="1"/>
        <v>0.14709185715697318</v>
      </c>
      <c r="F26" s="238">
        <f t="shared" si="1"/>
        <v>0</v>
      </c>
      <c r="G26" s="238">
        <f t="shared" si="1"/>
        <v>0</v>
      </c>
      <c r="H26" s="238">
        <f t="shared" ref="H26" si="2">SUM(H23:H25)</f>
        <v>0.14709185715697318</v>
      </c>
    </row>
    <row r="27" spans="1:8" hidden="1">
      <c r="A27" s="209" t="s">
        <v>1990</v>
      </c>
      <c r="B27" s="283" t="s">
        <v>2418</v>
      </c>
      <c r="C27" s="237"/>
      <c r="D27" s="237"/>
      <c r="E27" s="237"/>
      <c r="F27" s="237"/>
      <c r="G27" s="237"/>
      <c r="H27" s="199">
        <f>IF(SUM(C27:G27)="","",SUM(C27:G27))</f>
        <v>0</v>
      </c>
    </row>
    <row r="28" spans="1:8" hidden="1">
      <c r="A28" s="209" t="s">
        <v>1991</v>
      </c>
      <c r="B28" s="283" t="s">
        <v>2418</v>
      </c>
      <c r="C28" s="237"/>
      <c r="D28" s="237"/>
      <c r="E28" s="237"/>
      <c r="F28" s="237"/>
      <c r="G28" s="237"/>
      <c r="H28" s="213">
        <f t="shared" ref="H28:H30" si="3">IF(SUM(C28:G28)="","",SUM(C28:G28))</f>
        <v>0</v>
      </c>
    </row>
    <row r="29" spans="1:8" hidden="1">
      <c r="A29" s="209" t="s">
        <v>1992</v>
      </c>
      <c r="B29" s="283" t="s">
        <v>2418</v>
      </c>
      <c r="C29" s="237"/>
      <c r="D29" s="237"/>
      <c r="E29" s="237"/>
      <c r="F29" s="237"/>
      <c r="G29" s="237"/>
      <c r="H29" s="213">
        <f t="shared" si="3"/>
        <v>0</v>
      </c>
    </row>
    <row r="30" spans="1:8" hidden="1">
      <c r="A30" s="209" t="s">
        <v>1993</v>
      </c>
      <c r="B30" s="283" t="s">
        <v>2418</v>
      </c>
      <c r="C30" s="237"/>
      <c r="D30" s="237"/>
      <c r="E30" s="237"/>
      <c r="F30" s="237"/>
      <c r="G30" s="237"/>
      <c r="H30" s="213">
        <f t="shared" si="3"/>
        <v>0</v>
      </c>
    </row>
    <row r="31" spans="1:8" hidden="1">
      <c r="A31" s="209" t="s">
        <v>2416</v>
      </c>
      <c r="B31" s="283" t="s">
        <v>2418</v>
      </c>
      <c r="C31" s="240"/>
      <c r="D31" s="234"/>
      <c r="E31" s="234"/>
      <c r="F31" s="241"/>
      <c r="G31" s="242"/>
    </row>
    <row r="32" spans="1:8" hidden="1">
      <c r="A32" s="209" t="s">
        <v>2417</v>
      </c>
      <c r="B32" s="283" t="s">
        <v>2418</v>
      </c>
      <c r="C32" s="243"/>
      <c r="D32" s="209"/>
      <c r="E32" s="209"/>
      <c r="F32" s="199"/>
      <c r="G32" s="212"/>
    </row>
    <row r="33" spans="1:7">
      <c r="A33" s="209"/>
      <c r="B33" s="239"/>
      <c r="C33" s="243"/>
      <c r="D33" s="209"/>
      <c r="E33" s="209"/>
      <c r="F33" s="199"/>
      <c r="G33" s="212"/>
    </row>
    <row r="34" spans="1:7">
      <c r="A34" s="209"/>
      <c r="B34" s="239"/>
      <c r="C34" s="243"/>
      <c r="D34" s="209"/>
      <c r="E34" s="209"/>
      <c r="F34" s="199"/>
      <c r="G34" s="212"/>
    </row>
    <row r="35" spans="1:7">
      <c r="A35" s="209"/>
      <c r="B35" s="239"/>
      <c r="C35" s="243"/>
      <c r="D35" s="209"/>
      <c r="F35" s="199"/>
      <c r="G35" s="212"/>
    </row>
    <row r="36" spans="1:7">
      <c r="A36" s="209"/>
      <c r="B36" s="209"/>
      <c r="C36" s="198"/>
      <c r="D36" s="198"/>
      <c r="E36" s="198"/>
      <c r="F36" s="198"/>
      <c r="G36" s="211"/>
    </row>
    <row r="37" spans="1:7">
      <c r="A37" s="209"/>
      <c r="B37" s="209"/>
      <c r="C37" s="198"/>
      <c r="D37" s="198"/>
      <c r="E37" s="198"/>
      <c r="F37" s="198"/>
      <c r="G37" s="211"/>
    </row>
    <row r="38" spans="1:7">
      <c r="A38" s="209"/>
      <c r="B38" s="209"/>
      <c r="C38" s="198"/>
      <c r="D38" s="198"/>
      <c r="E38" s="198"/>
      <c r="F38" s="198"/>
      <c r="G38" s="211"/>
    </row>
    <row r="39" spans="1:7">
      <c r="A39" s="209"/>
      <c r="B39" s="209"/>
      <c r="C39" s="198"/>
      <c r="D39" s="198"/>
      <c r="E39" s="198"/>
      <c r="F39" s="198"/>
      <c r="G39" s="211"/>
    </row>
    <row r="40" spans="1:7">
      <c r="A40" s="209"/>
      <c r="B40" s="209"/>
      <c r="C40" s="198"/>
      <c r="D40" s="198"/>
      <c r="E40" s="198"/>
      <c r="F40" s="198"/>
      <c r="G40" s="211"/>
    </row>
    <row r="41" spans="1:7">
      <c r="A41" s="209"/>
      <c r="B41" s="209"/>
      <c r="C41" s="198"/>
      <c r="D41" s="198"/>
      <c r="E41" s="198"/>
      <c r="F41" s="198"/>
      <c r="G41" s="211"/>
    </row>
    <row r="42" spans="1:7">
      <c r="A42" s="209"/>
      <c r="B42" s="209"/>
      <c r="C42" s="198"/>
      <c r="D42" s="198"/>
      <c r="E42" s="198"/>
      <c r="F42" s="198"/>
      <c r="G42" s="211"/>
    </row>
    <row r="43" spans="1:7">
      <c r="A43" s="209"/>
      <c r="B43" s="209"/>
      <c r="C43" s="198"/>
      <c r="D43" s="198"/>
      <c r="E43" s="198"/>
      <c r="F43" s="198"/>
      <c r="G43" s="211"/>
    </row>
    <row r="44" spans="1:7">
      <c r="A44" s="209"/>
      <c r="B44" s="209"/>
      <c r="C44" s="198"/>
      <c r="D44" s="198"/>
      <c r="E44" s="198"/>
      <c r="F44" s="198"/>
      <c r="G44" s="211"/>
    </row>
    <row r="45" spans="1:7">
      <c r="A45" s="209"/>
      <c r="B45" s="209"/>
      <c r="C45" s="198"/>
      <c r="D45" s="198"/>
      <c r="E45" s="198"/>
      <c r="F45" s="198"/>
      <c r="G45" s="211"/>
    </row>
    <row r="46" spans="1:7">
      <c r="A46" s="209"/>
      <c r="B46" s="209"/>
      <c r="C46" s="198"/>
      <c r="D46" s="198"/>
      <c r="E46" s="198"/>
      <c r="F46" s="198"/>
      <c r="G46" s="211"/>
    </row>
    <row r="47" spans="1:7">
      <c r="A47" s="209"/>
      <c r="B47" s="209"/>
      <c r="C47" s="198"/>
      <c r="D47" s="198"/>
      <c r="E47" s="198"/>
      <c r="F47" s="198"/>
      <c r="G47" s="211"/>
    </row>
    <row r="48" spans="1:7">
      <c r="A48" s="209"/>
      <c r="B48" s="209"/>
      <c r="C48" s="198"/>
      <c r="D48" s="198"/>
      <c r="E48" s="198"/>
      <c r="F48" s="198"/>
      <c r="G48" s="211"/>
    </row>
    <row r="49" spans="1:7">
      <c r="A49" s="209"/>
      <c r="B49" s="209"/>
      <c r="C49" s="198"/>
      <c r="D49" s="198"/>
      <c r="E49" s="198"/>
      <c r="F49" s="198"/>
      <c r="G49" s="211"/>
    </row>
    <row r="50" spans="1:7">
      <c r="A50" s="209"/>
      <c r="B50" s="209"/>
      <c r="C50" s="198"/>
      <c r="D50" s="198"/>
      <c r="E50" s="198"/>
      <c r="F50" s="198"/>
      <c r="G50" s="211"/>
    </row>
    <row r="51" spans="1:7">
      <c r="A51" s="209"/>
      <c r="B51" s="209"/>
      <c r="C51" s="198"/>
      <c r="D51" s="198"/>
      <c r="E51" s="198"/>
      <c r="F51" s="198"/>
      <c r="G51" s="211"/>
    </row>
    <row r="52" spans="1:7">
      <c r="A52" s="209"/>
      <c r="B52" s="209"/>
      <c r="C52" s="198"/>
      <c r="D52" s="198"/>
      <c r="E52" s="198"/>
      <c r="F52" s="198"/>
      <c r="G52" s="211"/>
    </row>
    <row r="53" spans="1:7">
      <c r="A53" s="209"/>
      <c r="B53" s="209"/>
      <c r="C53" s="198"/>
      <c r="D53" s="198"/>
      <c r="E53" s="198"/>
      <c r="F53" s="198"/>
      <c r="G53" s="211"/>
    </row>
    <row r="54" spans="1:7">
      <c r="A54" s="209"/>
      <c r="B54" s="209"/>
      <c r="C54" s="198"/>
      <c r="D54" s="198"/>
      <c r="E54" s="198"/>
      <c r="F54" s="198"/>
      <c r="G54" s="211"/>
    </row>
    <row r="55" spans="1:7">
      <c r="A55" s="209"/>
      <c r="B55" s="209"/>
      <c r="C55" s="198"/>
      <c r="D55" s="198"/>
      <c r="E55" s="198"/>
      <c r="F55" s="198"/>
      <c r="G55" s="211"/>
    </row>
    <row r="56" spans="1:7">
      <c r="A56" s="209"/>
      <c r="B56" s="209"/>
      <c r="C56" s="198"/>
      <c r="D56" s="198"/>
      <c r="E56" s="198"/>
      <c r="F56" s="198"/>
      <c r="G56" s="211"/>
    </row>
    <row r="57" spans="1:7">
      <c r="A57" s="209"/>
      <c r="B57" s="209"/>
      <c r="C57" s="198"/>
      <c r="D57" s="198"/>
      <c r="E57" s="198"/>
      <c r="F57" s="198"/>
      <c r="G57" s="211"/>
    </row>
    <row r="58" spans="1:7">
      <c r="A58" s="209"/>
      <c r="B58" s="209"/>
      <c r="C58" s="198"/>
      <c r="D58" s="198"/>
      <c r="E58" s="198"/>
      <c r="F58" s="198"/>
      <c r="G58" s="211"/>
    </row>
    <row r="59" spans="1:7">
      <c r="A59" s="209"/>
      <c r="B59" s="209"/>
      <c r="C59" s="198"/>
      <c r="D59" s="198"/>
      <c r="E59" s="198"/>
      <c r="F59" s="198"/>
      <c r="G59" s="211"/>
    </row>
    <row r="60" spans="1:7">
      <c r="A60" s="209"/>
      <c r="B60" s="209"/>
      <c r="C60" s="198"/>
      <c r="D60" s="198"/>
      <c r="E60" s="198"/>
      <c r="F60" s="198"/>
      <c r="G60" s="211"/>
    </row>
    <row r="61" spans="1:7">
      <c r="A61" s="209"/>
      <c r="B61" s="209"/>
      <c r="C61" s="198"/>
      <c r="D61" s="198"/>
      <c r="E61" s="198"/>
      <c r="F61" s="198"/>
      <c r="G61" s="211"/>
    </row>
    <row r="62" spans="1:7">
      <c r="A62" s="209"/>
      <c r="B62" s="209"/>
      <c r="C62" s="198"/>
      <c r="D62" s="198"/>
      <c r="E62" s="198"/>
      <c r="F62" s="198"/>
      <c r="G62" s="211"/>
    </row>
    <row r="63" spans="1:7">
      <c r="A63" s="209"/>
      <c r="B63" s="244"/>
      <c r="C63" s="245"/>
      <c r="D63" s="245"/>
      <c r="E63" s="198"/>
      <c r="F63" s="245"/>
      <c r="G63" s="211"/>
    </row>
    <row r="64" spans="1:7">
      <c r="A64" s="209"/>
      <c r="B64" s="209"/>
      <c r="C64" s="198"/>
      <c r="D64" s="198"/>
      <c r="E64" s="198"/>
      <c r="F64" s="198"/>
      <c r="G64" s="211"/>
    </row>
    <row r="65" spans="1:7">
      <c r="A65" s="209"/>
      <c r="B65" s="209"/>
      <c r="C65" s="198"/>
      <c r="D65" s="198"/>
      <c r="E65" s="198"/>
      <c r="F65" s="198"/>
      <c r="G65" s="211"/>
    </row>
    <row r="66" spans="1:7">
      <c r="A66" s="209"/>
      <c r="B66" s="209"/>
      <c r="C66" s="198"/>
      <c r="D66" s="198"/>
      <c r="E66" s="198"/>
      <c r="F66" s="198"/>
      <c r="G66" s="211"/>
    </row>
    <row r="67" spans="1:7">
      <c r="A67" s="209"/>
      <c r="B67" s="244"/>
      <c r="C67" s="245"/>
      <c r="D67" s="245"/>
      <c r="E67" s="198"/>
      <c r="F67" s="245"/>
      <c r="G67" s="211"/>
    </row>
    <row r="68" spans="1:7">
      <c r="A68" s="209"/>
      <c r="B68" s="211"/>
      <c r="C68" s="198"/>
      <c r="D68" s="198"/>
      <c r="E68" s="198"/>
      <c r="F68" s="198"/>
      <c r="G68" s="211"/>
    </row>
    <row r="69" spans="1:7">
      <c r="A69" s="209"/>
      <c r="B69" s="209"/>
      <c r="C69" s="198"/>
      <c r="D69" s="198"/>
      <c r="E69" s="198"/>
      <c r="F69" s="198"/>
      <c r="G69" s="211"/>
    </row>
    <row r="70" spans="1:7">
      <c r="A70" s="209"/>
      <c r="B70" s="211"/>
      <c r="C70" s="198"/>
      <c r="D70" s="198"/>
      <c r="E70" s="198"/>
      <c r="F70" s="198"/>
      <c r="G70" s="211"/>
    </row>
    <row r="71" spans="1:7">
      <c r="A71" s="209"/>
      <c r="B71" s="211"/>
      <c r="C71" s="198"/>
      <c r="D71" s="198"/>
      <c r="E71" s="198"/>
      <c r="F71" s="198"/>
      <c r="G71" s="211"/>
    </row>
    <row r="72" spans="1:7">
      <c r="A72" s="209"/>
      <c r="B72" s="211"/>
      <c r="C72" s="198"/>
      <c r="D72" s="198"/>
      <c r="E72" s="198"/>
      <c r="F72" s="198"/>
      <c r="G72" s="211"/>
    </row>
    <row r="73" spans="1:7">
      <c r="A73" s="209"/>
      <c r="B73" s="211"/>
      <c r="C73" s="198"/>
      <c r="D73" s="198"/>
      <c r="E73" s="198"/>
      <c r="F73" s="198"/>
      <c r="G73" s="211"/>
    </row>
    <row r="74" spans="1:7">
      <c r="A74" s="209"/>
      <c r="B74" s="211"/>
      <c r="C74" s="198"/>
      <c r="D74" s="198"/>
      <c r="E74" s="198"/>
      <c r="F74" s="198"/>
      <c r="G74" s="211"/>
    </row>
    <row r="75" spans="1:7">
      <c r="A75" s="209"/>
      <c r="B75" s="211"/>
      <c r="C75" s="198"/>
      <c r="D75" s="198"/>
      <c r="E75" s="198"/>
      <c r="F75" s="198"/>
      <c r="G75" s="211"/>
    </row>
    <row r="76" spans="1:7">
      <c r="A76" s="209"/>
      <c r="B76" s="211"/>
      <c r="C76" s="198"/>
      <c r="D76" s="198"/>
      <c r="E76" s="198"/>
      <c r="F76" s="198"/>
      <c r="G76" s="211"/>
    </row>
    <row r="77" spans="1:7">
      <c r="A77" s="209"/>
      <c r="B77" s="211"/>
      <c r="C77" s="198"/>
      <c r="D77" s="198"/>
      <c r="E77" s="198"/>
      <c r="F77" s="198"/>
      <c r="G77" s="211"/>
    </row>
    <row r="78" spans="1:7">
      <c r="A78" s="209"/>
      <c r="B78" s="211"/>
      <c r="C78" s="198"/>
      <c r="D78" s="198"/>
      <c r="E78" s="198"/>
      <c r="F78" s="198"/>
      <c r="G78" s="211"/>
    </row>
    <row r="79" spans="1:7">
      <c r="A79" s="209"/>
      <c r="B79" s="239"/>
      <c r="C79" s="198"/>
      <c r="D79" s="198"/>
      <c r="E79" s="198"/>
      <c r="F79" s="198"/>
      <c r="G79" s="211"/>
    </row>
    <row r="80" spans="1:7">
      <c r="A80" s="209"/>
      <c r="B80" s="239"/>
      <c r="C80" s="198"/>
      <c r="D80" s="198"/>
      <c r="E80" s="198"/>
      <c r="F80" s="198"/>
      <c r="G80" s="211"/>
    </row>
    <row r="81" spans="1:7">
      <c r="A81" s="209"/>
      <c r="B81" s="239"/>
      <c r="C81" s="198"/>
      <c r="D81" s="198"/>
      <c r="E81" s="198"/>
      <c r="F81" s="198"/>
      <c r="G81" s="211"/>
    </row>
    <row r="82" spans="1:7">
      <c r="A82" s="209"/>
      <c r="B82" s="239"/>
      <c r="C82" s="198"/>
      <c r="D82" s="198"/>
      <c r="E82" s="198"/>
      <c r="F82" s="198"/>
      <c r="G82" s="211"/>
    </row>
    <row r="83" spans="1:7">
      <c r="A83" s="209"/>
      <c r="B83" s="239"/>
      <c r="C83" s="198"/>
      <c r="D83" s="198"/>
      <c r="E83" s="198"/>
      <c r="F83" s="198"/>
      <c r="G83" s="211"/>
    </row>
    <row r="84" spans="1:7">
      <c r="A84" s="209"/>
      <c r="B84" s="239"/>
      <c r="C84" s="198"/>
      <c r="D84" s="198"/>
      <c r="E84" s="198"/>
      <c r="F84" s="198"/>
      <c r="G84" s="211"/>
    </row>
    <row r="85" spans="1:7">
      <c r="A85" s="209"/>
      <c r="B85" s="239"/>
      <c r="C85" s="198"/>
      <c r="D85" s="198"/>
      <c r="E85" s="198"/>
      <c r="F85" s="198"/>
      <c r="G85" s="211"/>
    </row>
    <row r="86" spans="1:7">
      <c r="A86" s="209"/>
      <c r="B86" s="239"/>
      <c r="C86" s="198"/>
      <c r="D86" s="198"/>
      <c r="E86" s="198"/>
      <c r="F86" s="198"/>
      <c r="G86" s="211"/>
    </row>
    <row r="87" spans="1:7">
      <c r="A87" s="209"/>
      <c r="B87" s="239"/>
      <c r="C87" s="198"/>
      <c r="D87" s="198"/>
      <c r="E87" s="198"/>
      <c r="F87" s="198"/>
      <c r="G87" s="211"/>
    </row>
    <row r="88" spans="1:7">
      <c r="A88" s="209"/>
      <c r="B88" s="239"/>
      <c r="C88" s="198"/>
      <c r="D88" s="198"/>
      <c r="E88" s="198"/>
      <c r="F88" s="198"/>
      <c r="G88" s="211"/>
    </row>
    <row r="89" spans="1:7">
      <c r="A89" s="233"/>
      <c r="B89" s="233"/>
      <c r="C89" s="233"/>
      <c r="D89" s="233"/>
      <c r="E89" s="233"/>
      <c r="F89" s="233"/>
      <c r="G89" s="233"/>
    </row>
    <row r="90" spans="1:7">
      <c r="A90" s="209"/>
      <c r="B90" s="211"/>
      <c r="C90" s="198"/>
      <c r="D90" s="198"/>
      <c r="E90" s="198"/>
      <c r="F90" s="198"/>
      <c r="G90" s="211"/>
    </row>
    <row r="91" spans="1:7">
      <c r="A91" s="209"/>
      <c r="B91" s="211"/>
      <c r="C91" s="198"/>
      <c r="D91" s="198"/>
      <c r="E91" s="198"/>
      <c r="F91" s="198"/>
      <c r="G91" s="211"/>
    </row>
    <row r="92" spans="1:7">
      <c r="A92" s="209"/>
      <c r="B92" s="211"/>
      <c r="C92" s="198"/>
      <c r="D92" s="198"/>
      <c r="E92" s="198"/>
      <c r="F92" s="198"/>
      <c r="G92" s="211"/>
    </row>
    <row r="93" spans="1:7">
      <c r="A93" s="209"/>
      <c r="B93" s="211"/>
      <c r="C93" s="198"/>
      <c r="D93" s="198"/>
      <c r="E93" s="198"/>
      <c r="F93" s="198"/>
      <c r="G93" s="211"/>
    </row>
    <row r="94" spans="1:7">
      <c r="A94" s="209"/>
      <c r="B94" s="211"/>
      <c r="C94" s="198"/>
      <c r="D94" s="198"/>
      <c r="E94" s="198"/>
      <c r="F94" s="198"/>
      <c r="G94" s="211"/>
    </row>
    <row r="95" spans="1:7">
      <c r="A95" s="209"/>
      <c r="B95" s="211"/>
      <c r="C95" s="198"/>
      <c r="D95" s="198"/>
      <c r="E95" s="198"/>
      <c r="F95" s="198"/>
      <c r="G95" s="211"/>
    </row>
    <row r="96" spans="1:7">
      <c r="A96" s="209"/>
      <c r="B96" s="211"/>
      <c r="C96" s="198"/>
      <c r="D96" s="198"/>
      <c r="E96" s="198"/>
      <c r="F96" s="198"/>
      <c r="G96" s="211"/>
    </row>
    <row r="97" spans="1:7">
      <c r="A97" s="209"/>
      <c r="B97" s="211"/>
      <c r="C97" s="198"/>
      <c r="D97" s="198"/>
      <c r="E97" s="198"/>
      <c r="F97" s="198"/>
      <c r="G97" s="211"/>
    </row>
    <row r="98" spans="1:7">
      <c r="A98" s="209"/>
      <c r="B98" s="211"/>
      <c r="C98" s="198"/>
      <c r="D98" s="198"/>
      <c r="E98" s="198"/>
      <c r="F98" s="198"/>
      <c r="G98" s="211"/>
    </row>
    <row r="99" spans="1:7">
      <c r="A99" s="209"/>
      <c r="B99" s="211"/>
      <c r="C99" s="198"/>
      <c r="D99" s="198"/>
      <c r="E99" s="198"/>
      <c r="F99" s="198"/>
      <c r="G99" s="211"/>
    </row>
    <row r="100" spans="1:7">
      <c r="A100" s="209"/>
      <c r="B100" s="211"/>
      <c r="C100" s="198"/>
      <c r="D100" s="198"/>
      <c r="E100" s="198"/>
      <c r="F100" s="198"/>
      <c r="G100" s="211"/>
    </row>
    <row r="101" spans="1:7">
      <c r="A101" s="209"/>
      <c r="B101" s="211"/>
      <c r="C101" s="198"/>
      <c r="D101" s="198"/>
      <c r="E101" s="198"/>
      <c r="F101" s="198"/>
      <c r="G101" s="211"/>
    </row>
    <row r="102" spans="1:7">
      <c r="A102" s="209"/>
      <c r="B102" s="211"/>
      <c r="C102" s="198"/>
      <c r="D102" s="198"/>
      <c r="E102" s="198"/>
      <c r="F102" s="198"/>
      <c r="G102" s="211"/>
    </row>
    <row r="103" spans="1:7">
      <c r="A103" s="209"/>
      <c r="B103" s="211"/>
      <c r="C103" s="198"/>
      <c r="D103" s="198"/>
      <c r="E103" s="198"/>
      <c r="F103" s="198"/>
      <c r="G103" s="211"/>
    </row>
    <row r="104" spans="1:7">
      <c r="A104" s="209"/>
      <c r="B104" s="211"/>
      <c r="C104" s="198"/>
      <c r="D104" s="198"/>
      <c r="E104" s="198"/>
      <c r="F104" s="198"/>
      <c r="G104" s="211"/>
    </row>
    <row r="105" spans="1:7">
      <c r="A105" s="209"/>
      <c r="B105" s="211"/>
      <c r="C105" s="198"/>
      <c r="D105" s="198"/>
      <c r="E105" s="198"/>
      <c r="F105" s="198"/>
      <c r="G105" s="211"/>
    </row>
    <row r="106" spans="1:7">
      <c r="A106" s="209"/>
      <c r="B106" s="211"/>
      <c r="C106" s="198"/>
      <c r="D106" s="198"/>
      <c r="E106" s="198"/>
      <c r="F106" s="198"/>
      <c r="G106" s="211"/>
    </row>
    <row r="107" spans="1:7">
      <c r="A107" s="209"/>
      <c r="B107" s="211"/>
      <c r="C107" s="198"/>
      <c r="D107" s="198"/>
      <c r="E107" s="198"/>
      <c r="F107" s="198"/>
      <c r="G107" s="211"/>
    </row>
    <row r="108" spans="1:7">
      <c r="A108" s="209"/>
      <c r="B108" s="211"/>
      <c r="C108" s="198"/>
      <c r="D108" s="198"/>
      <c r="E108" s="198"/>
      <c r="F108" s="198"/>
      <c r="G108" s="211"/>
    </row>
    <row r="109" spans="1:7">
      <c r="A109" s="209"/>
      <c r="B109" s="211"/>
      <c r="C109" s="198"/>
      <c r="D109" s="198"/>
      <c r="E109" s="198"/>
      <c r="F109" s="198"/>
      <c r="G109" s="211"/>
    </row>
    <row r="110" spans="1:7">
      <c r="A110" s="209"/>
      <c r="B110" s="211"/>
      <c r="C110" s="198"/>
      <c r="D110" s="198"/>
      <c r="E110" s="198"/>
      <c r="F110" s="198"/>
      <c r="G110" s="211"/>
    </row>
    <row r="111" spans="1:7">
      <c r="A111" s="209"/>
      <c r="B111" s="211"/>
      <c r="C111" s="198"/>
      <c r="D111" s="198"/>
      <c r="E111" s="198"/>
      <c r="F111" s="198"/>
      <c r="G111" s="211"/>
    </row>
    <row r="112" spans="1:7">
      <c r="A112" s="209"/>
      <c r="B112" s="211"/>
      <c r="C112" s="198"/>
      <c r="D112" s="198"/>
      <c r="E112" s="198"/>
      <c r="F112" s="198"/>
      <c r="G112" s="211"/>
    </row>
    <row r="113" spans="1:7">
      <c r="A113" s="209"/>
      <c r="B113" s="211"/>
      <c r="C113" s="198"/>
      <c r="D113" s="198"/>
      <c r="E113" s="198"/>
      <c r="F113" s="198"/>
      <c r="G113" s="211"/>
    </row>
    <row r="114" spans="1:7">
      <c r="A114" s="209"/>
      <c r="B114" s="211"/>
      <c r="C114" s="198"/>
      <c r="D114" s="198"/>
      <c r="E114" s="198"/>
      <c r="F114" s="198"/>
      <c r="G114" s="211"/>
    </row>
    <row r="115" spans="1:7">
      <c r="A115" s="209"/>
      <c r="B115" s="211"/>
      <c r="C115" s="198"/>
      <c r="D115" s="198"/>
      <c r="E115" s="198"/>
      <c r="F115" s="198"/>
      <c r="G115" s="211"/>
    </row>
    <row r="116" spans="1:7">
      <c r="A116" s="209"/>
      <c r="B116" s="211"/>
      <c r="C116" s="198"/>
      <c r="D116" s="198"/>
      <c r="E116" s="198"/>
      <c r="F116" s="198"/>
      <c r="G116" s="211"/>
    </row>
    <row r="117" spans="1:7">
      <c r="A117" s="209"/>
      <c r="B117" s="211"/>
      <c r="C117" s="198"/>
      <c r="D117" s="198"/>
      <c r="E117" s="198"/>
      <c r="F117" s="198"/>
      <c r="G117" s="211"/>
    </row>
    <row r="118" spans="1:7">
      <c r="A118" s="209"/>
      <c r="B118" s="211"/>
      <c r="C118" s="198"/>
      <c r="D118" s="198"/>
      <c r="E118" s="198"/>
      <c r="F118" s="198"/>
      <c r="G118" s="211"/>
    </row>
    <row r="119" spans="1:7">
      <c r="A119" s="209"/>
      <c r="B119" s="211"/>
      <c r="C119" s="198"/>
      <c r="D119" s="198"/>
      <c r="E119" s="198"/>
      <c r="F119" s="198"/>
      <c r="G119" s="211"/>
    </row>
    <row r="120" spans="1:7">
      <c r="A120" s="209"/>
      <c r="B120" s="211"/>
      <c r="C120" s="198"/>
      <c r="D120" s="198"/>
      <c r="E120" s="198"/>
      <c r="F120" s="198"/>
      <c r="G120" s="211"/>
    </row>
    <row r="121" spans="1:7">
      <c r="A121" s="209"/>
      <c r="B121" s="211"/>
      <c r="C121" s="198"/>
      <c r="D121" s="198"/>
      <c r="E121" s="198"/>
      <c r="F121" s="198"/>
      <c r="G121" s="211"/>
    </row>
    <row r="122" spans="1:7">
      <c r="A122" s="209"/>
      <c r="B122" s="211"/>
      <c r="C122" s="198"/>
      <c r="D122" s="198"/>
      <c r="E122" s="198"/>
      <c r="F122" s="198"/>
      <c r="G122" s="211"/>
    </row>
    <row r="123" spans="1:7">
      <c r="A123" s="209"/>
      <c r="B123" s="211"/>
      <c r="C123" s="198"/>
      <c r="D123" s="198"/>
      <c r="E123" s="198"/>
      <c r="F123" s="198"/>
      <c r="G123" s="211"/>
    </row>
    <row r="124" spans="1:7">
      <c r="A124" s="209"/>
      <c r="B124" s="211"/>
      <c r="C124" s="198"/>
      <c r="D124" s="198"/>
      <c r="E124" s="198"/>
      <c r="F124" s="198"/>
      <c r="G124" s="211"/>
    </row>
    <row r="125" spans="1:7">
      <c r="A125" s="209"/>
      <c r="B125" s="211"/>
      <c r="C125" s="198"/>
      <c r="D125" s="198"/>
      <c r="E125" s="198"/>
      <c r="F125" s="198"/>
      <c r="G125" s="211"/>
    </row>
    <row r="126" spans="1:7">
      <c r="A126" s="209"/>
      <c r="B126" s="211"/>
      <c r="C126" s="198"/>
      <c r="D126" s="198"/>
      <c r="E126" s="198"/>
      <c r="F126" s="198"/>
      <c r="G126" s="211"/>
    </row>
    <row r="127" spans="1:7">
      <c r="A127" s="209"/>
      <c r="B127" s="211"/>
      <c r="C127" s="198"/>
      <c r="D127" s="198"/>
      <c r="E127" s="198"/>
      <c r="F127" s="198"/>
      <c r="G127" s="211"/>
    </row>
    <row r="128" spans="1:7">
      <c r="A128" s="209"/>
      <c r="B128" s="211"/>
      <c r="C128" s="198"/>
      <c r="D128" s="198"/>
      <c r="E128" s="198"/>
      <c r="F128" s="198"/>
      <c r="G128" s="211"/>
    </row>
    <row r="129" spans="1:7">
      <c r="A129" s="209"/>
      <c r="B129" s="211"/>
      <c r="C129" s="198"/>
      <c r="D129" s="198"/>
      <c r="E129" s="198"/>
      <c r="F129" s="198"/>
      <c r="G129" s="211"/>
    </row>
    <row r="130" spans="1:7">
      <c r="A130" s="209"/>
      <c r="B130" s="211"/>
      <c r="C130" s="198"/>
      <c r="D130" s="198"/>
      <c r="E130" s="198"/>
      <c r="F130" s="198"/>
      <c r="G130" s="211"/>
    </row>
    <row r="131" spans="1:7">
      <c r="A131" s="209"/>
      <c r="B131" s="211"/>
      <c r="C131" s="198"/>
      <c r="D131" s="198"/>
      <c r="E131" s="198"/>
      <c r="F131" s="198"/>
      <c r="G131" s="211"/>
    </row>
    <row r="132" spans="1:7">
      <c r="A132" s="209"/>
      <c r="B132" s="211"/>
      <c r="C132" s="198"/>
      <c r="D132" s="198"/>
      <c r="E132" s="198"/>
      <c r="F132" s="198"/>
      <c r="G132" s="211"/>
    </row>
    <row r="133" spans="1:7">
      <c r="A133" s="209"/>
      <c r="B133" s="211"/>
      <c r="C133" s="198"/>
      <c r="D133" s="198"/>
      <c r="E133" s="198"/>
      <c r="F133" s="198"/>
      <c r="G133" s="211"/>
    </row>
    <row r="134" spans="1:7">
      <c r="A134" s="209"/>
      <c r="B134" s="211"/>
      <c r="C134" s="198"/>
      <c r="D134" s="198"/>
      <c r="E134" s="198"/>
      <c r="F134" s="198"/>
      <c r="G134" s="211"/>
    </row>
    <row r="135" spans="1:7">
      <c r="A135" s="209"/>
      <c r="B135" s="211"/>
      <c r="C135" s="198"/>
      <c r="D135" s="198"/>
      <c r="E135" s="198"/>
      <c r="F135" s="198"/>
      <c r="G135" s="211"/>
    </row>
    <row r="136" spans="1:7">
      <c r="A136" s="209"/>
      <c r="B136" s="211"/>
      <c r="C136" s="198"/>
      <c r="D136" s="198"/>
      <c r="E136" s="198"/>
      <c r="F136" s="198"/>
      <c r="G136" s="211"/>
    </row>
    <row r="137" spans="1:7">
      <c r="A137" s="209"/>
      <c r="B137" s="211"/>
      <c r="C137" s="198"/>
      <c r="D137" s="198"/>
      <c r="E137" s="198"/>
      <c r="F137" s="198"/>
      <c r="G137" s="211"/>
    </row>
    <row r="138" spans="1:7">
      <c r="A138" s="209"/>
      <c r="B138" s="211"/>
      <c r="C138" s="198"/>
      <c r="D138" s="198"/>
      <c r="E138" s="198"/>
      <c r="F138" s="198"/>
      <c r="G138" s="211"/>
    </row>
    <row r="139" spans="1:7">
      <c r="A139" s="209"/>
      <c r="B139" s="211"/>
      <c r="C139" s="198"/>
      <c r="D139" s="198"/>
      <c r="E139" s="198"/>
      <c r="F139" s="198"/>
      <c r="G139" s="211"/>
    </row>
    <row r="140" spans="1:7">
      <c r="A140" s="233"/>
      <c r="B140" s="233"/>
      <c r="C140" s="233"/>
      <c r="D140" s="233"/>
      <c r="E140" s="233"/>
      <c r="F140" s="233"/>
      <c r="G140" s="233"/>
    </row>
    <row r="141" spans="1:7">
      <c r="A141" s="209"/>
      <c r="B141" s="209"/>
      <c r="C141" s="198"/>
      <c r="D141" s="198"/>
      <c r="E141" s="246"/>
      <c r="F141" s="198"/>
      <c r="G141" s="211"/>
    </row>
    <row r="142" spans="1:7">
      <c r="A142" s="209"/>
      <c r="B142" s="209"/>
      <c r="C142" s="198"/>
      <c r="D142" s="198"/>
      <c r="E142" s="246"/>
      <c r="F142" s="198"/>
      <c r="G142" s="211"/>
    </row>
    <row r="143" spans="1:7">
      <c r="A143" s="209"/>
      <c r="B143" s="209"/>
      <c r="C143" s="198"/>
      <c r="D143" s="198"/>
      <c r="E143" s="246"/>
      <c r="F143" s="198"/>
      <c r="G143" s="211"/>
    </row>
    <row r="144" spans="1:7">
      <c r="A144" s="209"/>
      <c r="B144" s="209"/>
      <c r="C144" s="198"/>
      <c r="D144" s="198"/>
      <c r="E144" s="246"/>
      <c r="F144" s="198"/>
      <c r="G144" s="211"/>
    </row>
    <row r="145" spans="1:7">
      <c r="A145" s="209"/>
      <c r="B145" s="209"/>
      <c r="C145" s="198"/>
      <c r="D145" s="198"/>
      <c r="E145" s="246"/>
      <c r="F145" s="198"/>
      <c r="G145" s="211"/>
    </row>
    <row r="146" spans="1:7">
      <c r="A146" s="209"/>
      <c r="B146" s="209"/>
      <c r="C146" s="198"/>
      <c r="D146" s="198"/>
      <c r="E146" s="246"/>
      <c r="F146" s="198"/>
      <c r="G146" s="211"/>
    </row>
    <row r="147" spans="1:7">
      <c r="A147" s="209"/>
      <c r="B147" s="209"/>
      <c r="C147" s="198"/>
      <c r="D147" s="198"/>
      <c r="E147" s="246"/>
      <c r="F147" s="198"/>
      <c r="G147" s="211"/>
    </row>
    <row r="148" spans="1:7">
      <c r="A148" s="209"/>
      <c r="B148" s="209"/>
      <c r="C148" s="198"/>
      <c r="D148" s="198"/>
      <c r="E148" s="246"/>
      <c r="F148" s="198"/>
      <c r="G148" s="211"/>
    </row>
    <row r="149" spans="1:7">
      <c r="A149" s="209"/>
      <c r="B149" s="209"/>
      <c r="C149" s="198"/>
      <c r="D149" s="198"/>
      <c r="E149" s="246"/>
      <c r="F149" s="198"/>
      <c r="G149" s="211"/>
    </row>
    <row r="150" spans="1:7">
      <c r="A150" s="233"/>
      <c r="B150" s="233"/>
      <c r="C150" s="233"/>
      <c r="D150" s="233"/>
      <c r="E150" s="233"/>
      <c r="F150" s="233"/>
      <c r="G150" s="233"/>
    </row>
    <row r="151" spans="1:7">
      <c r="A151" s="209"/>
      <c r="B151" s="209"/>
      <c r="C151" s="198"/>
      <c r="D151" s="198"/>
      <c r="E151" s="246"/>
      <c r="F151" s="198"/>
      <c r="G151" s="211"/>
    </row>
    <row r="152" spans="1:7">
      <c r="A152" s="209"/>
      <c r="B152" s="209"/>
      <c r="C152" s="198"/>
      <c r="D152" s="198"/>
      <c r="E152" s="246"/>
      <c r="F152" s="198"/>
      <c r="G152" s="211"/>
    </row>
    <row r="153" spans="1:7">
      <c r="A153" s="209"/>
      <c r="B153" s="209"/>
      <c r="C153" s="198"/>
      <c r="D153" s="198"/>
      <c r="E153" s="246"/>
      <c r="F153" s="198"/>
      <c r="G153" s="211"/>
    </row>
    <row r="154" spans="1:7">
      <c r="A154" s="209"/>
      <c r="B154" s="209"/>
      <c r="C154" s="209"/>
      <c r="D154" s="209"/>
      <c r="E154" s="208"/>
      <c r="F154" s="209"/>
      <c r="G154" s="211"/>
    </row>
    <row r="155" spans="1:7">
      <c r="A155" s="209"/>
      <c r="B155" s="209"/>
      <c r="C155" s="209"/>
      <c r="D155" s="209"/>
      <c r="E155" s="208"/>
      <c r="F155" s="209"/>
      <c r="G155" s="211"/>
    </row>
    <row r="156" spans="1:7">
      <c r="A156" s="209"/>
      <c r="B156" s="209"/>
      <c r="C156" s="209"/>
      <c r="D156" s="209"/>
      <c r="E156" s="208"/>
      <c r="F156" s="209"/>
      <c r="G156" s="211"/>
    </row>
    <row r="157" spans="1:7">
      <c r="A157" s="209"/>
      <c r="B157" s="209"/>
      <c r="C157" s="209"/>
      <c r="D157" s="209"/>
      <c r="E157" s="208"/>
      <c r="F157" s="209"/>
      <c r="G157" s="211"/>
    </row>
    <row r="158" spans="1:7">
      <c r="A158" s="209"/>
      <c r="B158" s="209"/>
      <c r="C158" s="209"/>
      <c r="D158" s="209"/>
      <c r="E158" s="208"/>
      <c r="F158" s="209"/>
      <c r="G158" s="211"/>
    </row>
    <row r="159" spans="1:7">
      <c r="A159" s="209"/>
      <c r="B159" s="209"/>
      <c r="C159" s="209"/>
      <c r="D159" s="209"/>
      <c r="E159" s="208"/>
      <c r="F159" s="209"/>
      <c r="G159" s="211"/>
    </row>
    <row r="160" spans="1:7">
      <c r="A160" s="233"/>
      <c r="B160" s="233"/>
      <c r="C160" s="233"/>
      <c r="D160" s="233"/>
      <c r="E160" s="233"/>
      <c r="F160" s="233"/>
      <c r="G160" s="233"/>
    </row>
    <row r="161" spans="1:7">
      <c r="A161" s="209"/>
      <c r="B161" s="247"/>
      <c r="C161" s="198"/>
      <c r="D161" s="198"/>
      <c r="E161" s="246"/>
      <c r="F161" s="198"/>
      <c r="G161" s="211"/>
    </row>
    <row r="162" spans="1:7">
      <c r="A162" s="209"/>
      <c r="B162" s="247"/>
      <c r="C162" s="198"/>
      <c r="D162" s="198"/>
      <c r="E162" s="246"/>
      <c r="F162" s="198"/>
      <c r="G162" s="211"/>
    </row>
    <row r="163" spans="1:7">
      <c r="A163" s="209"/>
      <c r="B163" s="247"/>
      <c r="C163" s="198"/>
      <c r="D163" s="198"/>
      <c r="E163" s="198"/>
      <c r="F163" s="198"/>
      <c r="G163" s="211"/>
    </row>
    <row r="164" spans="1:7">
      <c r="A164" s="209"/>
      <c r="B164" s="247"/>
      <c r="C164" s="198"/>
      <c r="D164" s="198"/>
      <c r="E164" s="198"/>
      <c r="F164" s="198"/>
      <c r="G164" s="211"/>
    </row>
    <row r="165" spans="1:7">
      <c r="A165" s="209"/>
      <c r="B165" s="247"/>
      <c r="C165" s="198"/>
      <c r="D165" s="198"/>
      <c r="E165" s="198"/>
      <c r="F165" s="198"/>
      <c r="G165" s="211"/>
    </row>
    <row r="166" spans="1:7">
      <c r="A166" s="209"/>
      <c r="B166" s="235"/>
      <c r="C166" s="198"/>
      <c r="D166" s="198"/>
      <c r="E166" s="198"/>
      <c r="F166" s="198"/>
      <c r="G166" s="211"/>
    </row>
    <row r="167" spans="1:7">
      <c r="A167" s="209"/>
      <c r="B167" s="235"/>
      <c r="C167" s="198"/>
      <c r="D167" s="198"/>
      <c r="E167" s="198"/>
      <c r="F167" s="198"/>
      <c r="G167" s="211"/>
    </row>
    <row r="168" spans="1:7">
      <c r="A168" s="209"/>
      <c r="B168" s="247"/>
      <c r="C168" s="198"/>
      <c r="D168" s="198"/>
      <c r="E168" s="198"/>
      <c r="F168" s="198"/>
      <c r="G168" s="211"/>
    </row>
    <row r="169" spans="1:7">
      <c r="A169" s="209"/>
      <c r="B169" s="247"/>
      <c r="C169" s="198"/>
      <c r="D169" s="198"/>
      <c r="E169" s="198"/>
      <c r="F169" s="198"/>
      <c r="G169" s="211"/>
    </row>
    <row r="170" spans="1:7">
      <c r="A170" s="233"/>
      <c r="B170" s="233"/>
      <c r="C170" s="233"/>
      <c r="D170" s="233"/>
      <c r="E170" s="233"/>
      <c r="F170" s="233"/>
      <c r="G170" s="233"/>
    </row>
    <row r="171" spans="1:7">
      <c r="A171" s="209"/>
      <c r="B171" s="209"/>
      <c r="C171" s="198"/>
      <c r="D171" s="198"/>
      <c r="E171" s="246"/>
      <c r="F171" s="198"/>
      <c r="G171" s="211"/>
    </row>
    <row r="172" spans="1:7">
      <c r="A172" s="209"/>
      <c r="B172" s="248"/>
      <c r="C172" s="198"/>
      <c r="D172" s="198"/>
      <c r="E172" s="246"/>
      <c r="F172" s="198"/>
      <c r="G172" s="211"/>
    </row>
    <row r="173" spans="1:7">
      <c r="A173" s="209"/>
      <c r="B173" s="248"/>
      <c r="C173" s="198"/>
      <c r="D173" s="198"/>
      <c r="E173" s="246"/>
      <c r="F173" s="198"/>
      <c r="G173" s="211"/>
    </row>
    <row r="174" spans="1:7">
      <c r="A174" s="209"/>
      <c r="B174" s="248"/>
      <c r="C174" s="198"/>
      <c r="D174" s="198"/>
      <c r="E174" s="246"/>
      <c r="F174" s="198"/>
      <c r="G174" s="211"/>
    </row>
    <row r="175" spans="1:7">
      <c r="A175" s="209"/>
      <c r="B175" s="248"/>
      <c r="C175" s="198"/>
      <c r="D175" s="198"/>
      <c r="E175" s="246"/>
      <c r="F175" s="198"/>
      <c r="G175" s="211"/>
    </row>
    <row r="176" spans="1:7">
      <c r="A176" s="209"/>
      <c r="B176" s="211"/>
      <c r="C176" s="211"/>
      <c r="D176" s="211"/>
      <c r="E176" s="211"/>
      <c r="F176" s="211"/>
      <c r="G176" s="211"/>
    </row>
    <row r="177" spans="1:7">
      <c r="A177" s="209"/>
      <c r="B177" s="211"/>
      <c r="C177" s="211"/>
      <c r="D177" s="211"/>
      <c r="E177" s="211"/>
      <c r="F177" s="211"/>
      <c r="G177" s="211"/>
    </row>
    <row r="178" spans="1:7">
      <c r="A178" s="209"/>
      <c r="B178" s="211"/>
      <c r="C178" s="211"/>
      <c r="D178" s="211"/>
      <c r="E178" s="211"/>
      <c r="F178" s="211"/>
      <c r="G178" s="211"/>
    </row>
    <row r="179" spans="1:7" ht="18">
      <c r="A179" s="249"/>
      <c r="B179" s="250"/>
      <c r="C179" s="251"/>
      <c r="D179" s="251"/>
      <c r="E179" s="251"/>
      <c r="F179" s="251"/>
      <c r="G179" s="251"/>
    </row>
    <row r="180" spans="1:7">
      <c r="A180" s="233"/>
      <c r="B180" s="233"/>
      <c r="C180" s="233"/>
      <c r="D180" s="233"/>
      <c r="E180" s="233"/>
      <c r="F180" s="233"/>
      <c r="G180" s="233"/>
    </row>
    <row r="181" spans="1:7">
      <c r="A181" s="209"/>
      <c r="B181" s="211"/>
      <c r="C181" s="243"/>
      <c r="D181" s="209"/>
      <c r="E181" s="210"/>
      <c r="F181" s="219"/>
      <c r="G181" s="219"/>
    </row>
    <row r="182" spans="1:7">
      <c r="A182" s="210"/>
      <c r="B182" s="252"/>
      <c r="C182" s="210"/>
      <c r="D182" s="210"/>
      <c r="E182" s="210"/>
      <c r="F182" s="219"/>
      <c r="G182" s="219"/>
    </row>
    <row r="183" spans="1:7">
      <c r="A183" s="209"/>
      <c r="B183" s="211"/>
      <c r="C183" s="210"/>
      <c r="D183" s="210"/>
      <c r="E183" s="210"/>
      <c r="F183" s="219"/>
      <c r="G183" s="219"/>
    </row>
    <row r="184" spans="1:7">
      <c r="A184" s="209"/>
      <c r="B184" s="211"/>
      <c r="C184" s="243"/>
      <c r="D184" s="253"/>
      <c r="E184" s="210"/>
      <c r="F184" s="199"/>
      <c r="G184" s="199"/>
    </row>
    <row r="185" spans="1:7">
      <c r="A185" s="209"/>
      <c r="B185" s="211"/>
      <c r="C185" s="243"/>
      <c r="D185" s="253"/>
      <c r="E185" s="210"/>
      <c r="F185" s="199"/>
      <c r="G185" s="199"/>
    </row>
    <row r="186" spans="1:7">
      <c r="A186" s="209"/>
      <c r="B186" s="211"/>
      <c r="C186" s="243"/>
      <c r="D186" s="253"/>
      <c r="E186" s="210"/>
      <c r="F186" s="199"/>
      <c r="G186" s="199"/>
    </row>
    <row r="187" spans="1:7">
      <c r="A187" s="209"/>
      <c r="B187" s="211"/>
      <c r="C187" s="243"/>
      <c r="D187" s="253"/>
      <c r="E187" s="210"/>
      <c r="F187" s="199"/>
      <c r="G187" s="199"/>
    </row>
    <row r="188" spans="1:7">
      <c r="A188" s="209"/>
      <c r="B188" s="211"/>
      <c r="C188" s="243"/>
      <c r="D188" s="253"/>
      <c r="E188" s="210"/>
      <c r="F188" s="199"/>
      <c r="G188" s="199"/>
    </row>
    <row r="189" spans="1:7">
      <c r="A189" s="209"/>
      <c r="B189" s="211"/>
      <c r="C189" s="243"/>
      <c r="D189" s="253"/>
      <c r="E189" s="210"/>
      <c r="F189" s="199"/>
      <c r="G189" s="199"/>
    </row>
    <row r="190" spans="1:7">
      <c r="A190" s="209"/>
      <c r="B190" s="211"/>
      <c r="C190" s="243"/>
      <c r="D190" s="253"/>
      <c r="E190" s="210"/>
      <c r="F190" s="199"/>
      <c r="G190" s="199"/>
    </row>
    <row r="191" spans="1:7">
      <c r="A191" s="209"/>
      <c r="B191" s="211"/>
      <c r="C191" s="243"/>
      <c r="D191" s="253"/>
      <c r="E191" s="210"/>
      <c r="F191" s="199"/>
      <c r="G191" s="199"/>
    </row>
    <row r="192" spans="1:7">
      <c r="A192" s="209"/>
      <c r="B192" s="211"/>
      <c r="C192" s="243"/>
      <c r="D192" s="253"/>
      <c r="E192" s="210"/>
      <c r="F192" s="199"/>
      <c r="G192" s="199"/>
    </row>
    <row r="193" spans="1:7">
      <c r="A193" s="209"/>
      <c r="B193" s="211"/>
      <c r="C193" s="243"/>
      <c r="D193" s="253"/>
      <c r="E193" s="211"/>
      <c r="F193" s="199"/>
      <c r="G193" s="199"/>
    </row>
    <row r="194" spans="1:7">
      <c r="A194" s="209"/>
      <c r="B194" s="211"/>
      <c r="C194" s="243"/>
      <c r="D194" s="253"/>
      <c r="E194" s="211"/>
      <c r="F194" s="199"/>
      <c r="G194" s="199"/>
    </row>
    <row r="195" spans="1:7">
      <c r="A195" s="209"/>
      <c r="B195" s="211"/>
      <c r="C195" s="243"/>
      <c r="D195" s="253"/>
      <c r="E195" s="211"/>
      <c r="F195" s="199"/>
      <c r="G195" s="199"/>
    </row>
    <row r="196" spans="1:7">
      <c r="A196" s="209"/>
      <c r="B196" s="211"/>
      <c r="C196" s="243"/>
      <c r="D196" s="253"/>
      <c r="E196" s="211"/>
      <c r="F196" s="199"/>
      <c r="G196" s="199"/>
    </row>
    <row r="197" spans="1:7">
      <c r="A197" s="209"/>
      <c r="B197" s="211"/>
      <c r="C197" s="243"/>
      <c r="D197" s="253"/>
      <c r="E197" s="211"/>
      <c r="F197" s="199"/>
      <c r="G197" s="199"/>
    </row>
    <row r="198" spans="1:7">
      <c r="A198" s="209"/>
      <c r="B198" s="211"/>
      <c r="C198" s="243"/>
      <c r="D198" s="253"/>
      <c r="E198" s="211"/>
      <c r="F198" s="199"/>
      <c r="G198" s="199"/>
    </row>
    <row r="199" spans="1:7">
      <c r="A199" s="209"/>
      <c r="B199" s="211"/>
      <c r="C199" s="243"/>
      <c r="D199" s="253"/>
      <c r="E199" s="209"/>
      <c r="F199" s="199"/>
      <c r="G199" s="199"/>
    </row>
    <row r="200" spans="1:7">
      <c r="A200" s="209"/>
      <c r="B200" s="211"/>
      <c r="C200" s="243"/>
      <c r="D200" s="253"/>
      <c r="E200" s="254"/>
      <c r="F200" s="199"/>
      <c r="G200" s="199"/>
    </row>
    <row r="201" spans="1:7">
      <c r="A201" s="209"/>
      <c r="B201" s="211"/>
      <c r="C201" s="243"/>
      <c r="D201" s="253"/>
      <c r="E201" s="254"/>
      <c r="F201" s="199"/>
      <c r="G201" s="199"/>
    </row>
    <row r="202" spans="1:7">
      <c r="A202" s="209"/>
      <c r="B202" s="211"/>
      <c r="C202" s="243"/>
      <c r="D202" s="253"/>
      <c r="E202" s="254"/>
      <c r="F202" s="199"/>
      <c r="G202" s="199"/>
    </row>
    <row r="203" spans="1:7">
      <c r="A203" s="209"/>
      <c r="B203" s="211"/>
      <c r="C203" s="243"/>
      <c r="D203" s="253"/>
      <c r="E203" s="254"/>
      <c r="F203" s="199"/>
      <c r="G203" s="199"/>
    </row>
    <row r="204" spans="1:7">
      <c r="A204" s="209"/>
      <c r="B204" s="211"/>
      <c r="C204" s="243"/>
      <c r="D204" s="253"/>
      <c r="E204" s="254"/>
      <c r="F204" s="199"/>
      <c r="G204" s="199"/>
    </row>
    <row r="205" spans="1:7">
      <c r="A205" s="209"/>
      <c r="B205" s="211"/>
      <c r="C205" s="243"/>
      <c r="D205" s="253"/>
      <c r="E205" s="254"/>
      <c r="F205" s="199"/>
      <c r="G205" s="199"/>
    </row>
    <row r="206" spans="1:7">
      <c r="A206" s="209"/>
      <c r="B206" s="211"/>
      <c r="C206" s="243"/>
      <c r="D206" s="253"/>
      <c r="E206" s="254"/>
      <c r="F206" s="199"/>
      <c r="G206" s="199"/>
    </row>
    <row r="207" spans="1:7">
      <c r="A207" s="209"/>
      <c r="B207" s="211"/>
      <c r="C207" s="243"/>
      <c r="D207" s="253"/>
      <c r="E207" s="254"/>
      <c r="F207" s="199"/>
      <c r="G207" s="199"/>
    </row>
    <row r="208" spans="1:7">
      <c r="A208" s="209"/>
      <c r="B208" s="255"/>
      <c r="C208" s="256"/>
      <c r="D208" s="257"/>
      <c r="E208" s="254"/>
      <c r="F208" s="258"/>
      <c r="G208" s="258"/>
    </row>
    <row r="209" spans="1:7">
      <c r="A209" s="233"/>
      <c r="B209" s="233"/>
      <c r="C209" s="233"/>
      <c r="D209" s="233"/>
      <c r="E209" s="233"/>
      <c r="F209" s="233"/>
      <c r="G209" s="233"/>
    </row>
    <row r="210" spans="1:7">
      <c r="A210" s="209"/>
      <c r="B210" s="209"/>
      <c r="C210" s="198"/>
      <c r="D210" s="209"/>
      <c r="E210" s="209"/>
      <c r="F210" s="238"/>
      <c r="G210" s="238"/>
    </row>
    <row r="211" spans="1:7">
      <c r="A211" s="209"/>
      <c r="B211" s="209"/>
      <c r="C211" s="209"/>
      <c r="D211" s="209"/>
      <c r="E211" s="209"/>
      <c r="F211" s="238"/>
      <c r="G211" s="238"/>
    </row>
    <row r="212" spans="1:7">
      <c r="A212" s="209"/>
      <c r="B212" s="211"/>
      <c r="C212" s="209"/>
      <c r="D212" s="209"/>
      <c r="E212" s="209"/>
      <c r="F212" s="238"/>
      <c r="G212" s="238"/>
    </row>
    <row r="213" spans="1:7">
      <c r="A213" s="209"/>
      <c r="B213" s="209"/>
      <c r="C213" s="243"/>
      <c r="D213" s="253"/>
      <c r="E213" s="209"/>
      <c r="F213" s="199"/>
      <c r="G213" s="199"/>
    </row>
    <row r="214" spans="1:7">
      <c r="A214" s="209"/>
      <c r="B214" s="209"/>
      <c r="C214" s="243"/>
      <c r="D214" s="253"/>
      <c r="E214" s="209"/>
      <c r="F214" s="199"/>
      <c r="G214" s="199"/>
    </row>
    <row r="215" spans="1:7">
      <c r="A215" s="209"/>
      <c r="B215" s="209"/>
      <c r="C215" s="243"/>
      <c r="D215" s="253"/>
      <c r="E215" s="209"/>
      <c r="F215" s="199"/>
      <c r="G215" s="199"/>
    </row>
    <row r="216" spans="1:7">
      <c r="A216" s="209"/>
      <c r="B216" s="209"/>
      <c r="C216" s="243"/>
      <c r="D216" s="253"/>
      <c r="E216" s="209"/>
      <c r="F216" s="199"/>
      <c r="G216" s="199"/>
    </row>
    <row r="217" spans="1:7">
      <c r="A217" s="209"/>
      <c r="B217" s="209"/>
      <c r="C217" s="243"/>
      <c r="D217" s="253"/>
      <c r="E217" s="209"/>
      <c r="F217" s="199"/>
      <c r="G217" s="199"/>
    </row>
    <row r="218" spans="1:7">
      <c r="A218" s="209"/>
      <c r="B218" s="209"/>
      <c r="C218" s="243"/>
      <c r="D218" s="253"/>
      <c r="E218" s="209"/>
      <c r="F218" s="199"/>
      <c r="G218" s="199"/>
    </row>
    <row r="219" spans="1:7">
      <c r="A219" s="209"/>
      <c r="B219" s="209"/>
      <c r="C219" s="243"/>
      <c r="D219" s="253"/>
      <c r="E219" s="209"/>
      <c r="F219" s="199"/>
      <c r="G219" s="199"/>
    </row>
    <row r="220" spans="1:7">
      <c r="A220" s="209"/>
      <c r="B220" s="209"/>
      <c r="C220" s="243"/>
      <c r="D220" s="253"/>
      <c r="E220" s="209"/>
      <c r="F220" s="199"/>
      <c r="G220" s="199"/>
    </row>
    <row r="221" spans="1:7">
      <c r="A221" s="209"/>
      <c r="B221" s="255"/>
      <c r="C221" s="243"/>
      <c r="D221" s="253"/>
      <c r="E221" s="209"/>
      <c r="F221" s="199"/>
      <c r="G221" s="199"/>
    </row>
    <row r="222" spans="1:7">
      <c r="A222" s="209"/>
      <c r="B222" s="239"/>
      <c r="C222" s="243"/>
      <c r="D222" s="253"/>
      <c r="E222" s="209"/>
      <c r="F222" s="199"/>
      <c r="G222" s="199"/>
    </row>
    <row r="223" spans="1:7">
      <c r="A223" s="209"/>
      <c r="B223" s="239"/>
      <c r="C223" s="243"/>
      <c r="D223" s="253"/>
      <c r="E223" s="209"/>
      <c r="F223" s="199"/>
      <c r="G223" s="199"/>
    </row>
    <row r="224" spans="1:7">
      <c r="A224" s="209"/>
      <c r="B224" s="239"/>
      <c r="C224" s="243"/>
      <c r="D224" s="253"/>
      <c r="E224" s="209"/>
      <c r="F224" s="199"/>
      <c r="G224" s="199"/>
    </row>
    <row r="225" spans="1:7">
      <c r="A225" s="209"/>
      <c r="B225" s="239"/>
      <c r="C225" s="243"/>
      <c r="D225" s="253"/>
      <c r="E225" s="209"/>
      <c r="F225" s="199"/>
      <c r="G225" s="199"/>
    </row>
    <row r="226" spans="1:7">
      <c r="A226" s="209"/>
      <c r="B226" s="239"/>
      <c r="C226" s="243"/>
      <c r="D226" s="253"/>
      <c r="E226" s="209"/>
      <c r="F226" s="199"/>
      <c r="G226" s="199"/>
    </row>
    <row r="227" spans="1:7">
      <c r="A227" s="209"/>
      <c r="B227" s="239"/>
      <c r="C227" s="243"/>
      <c r="D227" s="253"/>
      <c r="E227" s="209"/>
      <c r="F227" s="199"/>
      <c r="G227" s="199"/>
    </row>
    <row r="228" spans="1:7">
      <c r="A228" s="209"/>
      <c r="B228" s="239"/>
      <c r="C228" s="209"/>
      <c r="D228" s="209"/>
      <c r="E228" s="209"/>
      <c r="F228" s="199"/>
      <c r="G228" s="199"/>
    </row>
    <row r="229" spans="1:7">
      <c r="A229" s="209"/>
      <c r="B229" s="239"/>
      <c r="C229" s="209"/>
      <c r="D229" s="209"/>
      <c r="E229" s="209"/>
      <c r="F229" s="199"/>
      <c r="G229" s="199"/>
    </row>
    <row r="230" spans="1:7">
      <c r="A230" s="209"/>
      <c r="B230" s="239"/>
      <c r="C230" s="209"/>
      <c r="D230" s="209"/>
      <c r="E230" s="209"/>
      <c r="F230" s="199"/>
      <c r="G230" s="199"/>
    </row>
    <row r="231" spans="1:7">
      <c r="A231" s="233"/>
      <c r="B231" s="233"/>
      <c r="C231" s="233"/>
      <c r="D231" s="233"/>
      <c r="E231" s="233"/>
      <c r="F231" s="233"/>
      <c r="G231" s="233"/>
    </row>
    <row r="232" spans="1:7">
      <c r="A232" s="209"/>
      <c r="B232" s="209"/>
      <c r="C232" s="198"/>
      <c r="D232" s="209"/>
      <c r="E232" s="209"/>
      <c r="F232" s="238"/>
      <c r="G232" s="238"/>
    </row>
    <row r="233" spans="1:7">
      <c r="A233" s="209"/>
      <c r="B233" s="209"/>
      <c r="C233" s="209"/>
      <c r="D233" s="209"/>
      <c r="E233" s="209"/>
      <c r="F233" s="238"/>
      <c r="G233" s="238"/>
    </row>
    <row r="234" spans="1:7">
      <c r="A234" s="209"/>
      <c r="B234" s="211"/>
      <c r="C234" s="209"/>
      <c r="D234" s="209"/>
      <c r="E234" s="209"/>
      <c r="F234" s="238"/>
      <c r="G234" s="238"/>
    </row>
    <row r="235" spans="1:7">
      <c r="A235" s="209"/>
      <c r="B235" s="209"/>
      <c r="C235" s="243"/>
      <c r="D235" s="253"/>
      <c r="E235" s="209"/>
      <c r="F235" s="199"/>
      <c r="G235" s="199"/>
    </row>
    <row r="236" spans="1:7">
      <c r="A236" s="209"/>
      <c r="B236" s="209"/>
      <c r="C236" s="243"/>
      <c r="D236" s="253"/>
      <c r="E236" s="209"/>
      <c r="F236" s="199"/>
      <c r="G236" s="199"/>
    </row>
    <row r="237" spans="1:7">
      <c r="A237" s="209"/>
      <c r="B237" s="209"/>
      <c r="C237" s="243"/>
      <c r="D237" s="253"/>
      <c r="E237" s="209"/>
      <c r="F237" s="199"/>
      <c r="G237" s="199"/>
    </row>
    <row r="238" spans="1:7">
      <c r="A238" s="209"/>
      <c r="B238" s="209"/>
      <c r="C238" s="243"/>
      <c r="D238" s="253"/>
      <c r="E238" s="209"/>
      <c r="F238" s="199"/>
      <c r="G238" s="199"/>
    </row>
    <row r="239" spans="1:7">
      <c r="A239" s="209"/>
      <c r="B239" s="209"/>
      <c r="C239" s="243"/>
      <c r="D239" s="253"/>
      <c r="E239" s="209"/>
      <c r="F239" s="199"/>
      <c r="G239" s="199"/>
    </row>
    <row r="240" spans="1:7">
      <c r="A240" s="209"/>
      <c r="B240" s="209"/>
      <c r="C240" s="243"/>
      <c r="D240" s="253"/>
      <c r="E240" s="209"/>
      <c r="F240" s="199"/>
      <c r="G240" s="199"/>
    </row>
    <row r="241" spans="1:7">
      <c r="A241" s="209"/>
      <c r="B241" s="209"/>
      <c r="C241" s="243"/>
      <c r="D241" s="253"/>
      <c r="E241" s="209"/>
      <c r="F241" s="199"/>
      <c r="G241" s="199"/>
    </row>
    <row r="242" spans="1:7">
      <c r="A242" s="209"/>
      <c r="B242" s="209"/>
      <c r="C242" s="243"/>
      <c r="D242" s="253"/>
      <c r="E242" s="209"/>
      <c r="F242" s="199"/>
      <c r="G242" s="199"/>
    </row>
    <row r="243" spans="1:7">
      <c r="A243" s="209"/>
      <c r="B243" s="255"/>
      <c r="C243" s="243"/>
      <c r="D243" s="253"/>
      <c r="E243" s="209"/>
      <c r="F243" s="199"/>
      <c r="G243" s="199"/>
    </row>
    <row r="244" spans="1:7">
      <c r="A244" s="209"/>
      <c r="B244" s="239"/>
      <c r="C244" s="243"/>
      <c r="D244" s="253"/>
      <c r="E244" s="209"/>
      <c r="F244" s="199"/>
      <c r="G244" s="199"/>
    </row>
    <row r="245" spans="1:7">
      <c r="A245" s="209"/>
      <c r="B245" s="239"/>
      <c r="C245" s="243"/>
      <c r="D245" s="253"/>
      <c r="E245" s="209"/>
      <c r="F245" s="199"/>
      <c r="G245" s="199"/>
    </row>
    <row r="246" spans="1:7">
      <c r="A246" s="209"/>
      <c r="B246" s="239"/>
      <c r="C246" s="243"/>
      <c r="D246" s="253"/>
      <c r="E246" s="209"/>
      <c r="F246" s="199"/>
      <c r="G246" s="199"/>
    </row>
    <row r="247" spans="1:7">
      <c r="A247" s="209"/>
      <c r="B247" s="239"/>
      <c r="C247" s="243"/>
      <c r="D247" s="253"/>
      <c r="E247" s="209"/>
      <c r="F247" s="199"/>
      <c r="G247" s="199"/>
    </row>
    <row r="248" spans="1:7">
      <c r="A248" s="209"/>
      <c r="B248" s="239"/>
      <c r="C248" s="243"/>
      <c r="D248" s="253"/>
      <c r="E248" s="209"/>
      <c r="F248" s="199"/>
      <c r="G248" s="199"/>
    </row>
    <row r="249" spans="1:7">
      <c r="A249" s="209"/>
      <c r="B249" s="239"/>
      <c r="C249" s="243"/>
      <c r="D249" s="253"/>
      <c r="E249" s="209"/>
      <c r="F249" s="199"/>
      <c r="G249" s="199"/>
    </row>
    <row r="250" spans="1:7">
      <c r="A250" s="209"/>
      <c r="B250" s="239"/>
      <c r="C250" s="209"/>
      <c r="D250" s="209"/>
      <c r="E250" s="209"/>
      <c r="F250" s="259"/>
      <c r="G250" s="259"/>
    </row>
    <row r="251" spans="1:7">
      <c r="A251" s="209"/>
      <c r="B251" s="239"/>
      <c r="C251" s="209"/>
      <c r="D251" s="209"/>
      <c r="E251" s="209"/>
      <c r="F251" s="259"/>
      <c r="G251" s="259"/>
    </row>
    <row r="252" spans="1:7">
      <c r="A252" s="209"/>
      <c r="B252" s="239"/>
      <c r="C252" s="209"/>
      <c r="D252" s="209"/>
      <c r="E252" s="209"/>
      <c r="F252" s="259"/>
      <c r="G252" s="259"/>
    </row>
    <row r="253" spans="1:7">
      <c r="A253" s="233"/>
      <c r="B253" s="233"/>
      <c r="C253" s="233"/>
      <c r="D253" s="233"/>
      <c r="E253" s="233"/>
      <c r="F253" s="233"/>
      <c r="G253" s="233"/>
    </row>
    <row r="254" spans="1:7">
      <c r="A254" s="209"/>
      <c r="B254" s="209"/>
      <c r="C254" s="198"/>
      <c r="D254" s="209"/>
      <c r="E254" s="254"/>
      <c r="F254" s="254"/>
      <c r="G254" s="254"/>
    </row>
    <row r="255" spans="1:7">
      <c r="A255" s="209"/>
      <c r="B255" s="209"/>
      <c r="C255" s="198"/>
      <c r="D255" s="209"/>
      <c r="E255" s="254"/>
      <c r="F255" s="254"/>
      <c r="G255" s="208"/>
    </row>
    <row r="256" spans="1:7">
      <c r="A256" s="209"/>
      <c r="B256" s="209"/>
      <c r="C256" s="198"/>
      <c r="D256" s="209"/>
      <c r="E256" s="254"/>
      <c r="F256" s="254"/>
      <c r="G256" s="208"/>
    </row>
    <row r="257" spans="1:7">
      <c r="A257" s="209"/>
      <c r="B257" s="211"/>
      <c r="C257" s="198"/>
      <c r="D257" s="210"/>
      <c r="E257" s="210"/>
      <c r="F257" s="219"/>
      <c r="G257" s="219"/>
    </row>
    <row r="258" spans="1:7">
      <c r="A258" s="209"/>
      <c r="B258" s="209"/>
      <c r="C258" s="198"/>
      <c r="D258" s="209"/>
      <c r="E258" s="254"/>
      <c r="F258" s="254"/>
      <c r="G258" s="208"/>
    </row>
    <row r="259" spans="1:7">
      <c r="A259" s="209"/>
      <c r="B259" s="239"/>
      <c r="C259" s="198"/>
      <c r="D259" s="209"/>
      <c r="E259" s="254"/>
      <c r="F259" s="254"/>
      <c r="G259" s="208"/>
    </row>
    <row r="260" spans="1:7">
      <c r="A260" s="209"/>
      <c r="B260" s="239"/>
      <c r="C260" s="260"/>
      <c r="D260" s="209"/>
      <c r="E260" s="254"/>
      <c r="F260" s="254"/>
      <c r="G260" s="208"/>
    </row>
    <row r="261" spans="1:7">
      <c r="A261" s="209"/>
      <c r="B261" s="239"/>
      <c r="C261" s="198"/>
      <c r="D261" s="209"/>
      <c r="E261" s="254"/>
      <c r="F261" s="254"/>
      <c r="G261" s="208"/>
    </row>
    <row r="262" spans="1:7">
      <c r="A262" s="209"/>
      <c r="B262" s="239"/>
      <c r="C262" s="198"/>
      <c r="D262" s="209"/>
      <c r="E262" s="254"/>
      <c r="F262" s="254"/>
      <c r="G262" s="208"/>
    </row>
    <row r="263" spans="1:7">
      <c r="A263" s="209"/>
      <c r="B263" s="239"/>
      <c r="C263" s="198"/>
      <c r="D263" s="209"/>
      <c r="E263" s="254"/>
      <c r="F263" s="254"/>
      <c r="G263" s="208"/>
    </row>
    <row r="264" spans="1:7">
      <c r="A264" s="209"/>
      <c r="B264" s="239"/>
      <c r="C264" s="198"/>
      <c r="D264" s="209"/>
      <c r="E264" s="254"/>
      <c r="F264" s="254"/>
      <c r="G264" s="208"/>
    </row>
    <row r="265" spans="1:7">
      <c r="A265" s="209"/>
      <c r="B265" s="239"/>
      <c r="C265" s="198"/>
      <c r="D265" s="209"/>
      <c r="E265" s="254"/>
      <c r="F265" s="254"/>
      <c r="G265" s="208"/>
    </row>
    <row r="266" spans="1:7">
      <c r="A266" s="209"/>
      <c r="B266" s="239"/>
      <c r="C266" s="198"/>
      <c r="D266" s="209"/>
      <c r="E266" s="254"/>
      <c r="F266" s="254"/>
      <c r="G266" s="208"/>
    </row>
    <row r="267" spans="1:7">
      <c r="A267" s="209"/>
      <c r="B267" s="239"/>
      <c r="C267" s="198"/>
      <c r="D267" s="209"/>
      <c r="E267" s="254"/>
      <c r="F267" s="254"/>
      <c r="G267" s="208"/>
    </row>
    <row r="268" spans="1:7">
      <c r="A268" s="209"/>
      <c r="B268" s="239"/>
      <c r="C268" s="198"/>
      <c r="D268" s="209"/>
      <c r="E268" s="254"/>
      <c r="F268" s="254"/>
      <c r="G268" s="208"/>
    </row>
    <row r="269" spans="1:7">
      <c r="A269" s="209"/>
      <c r="B269" s="239"/>
      <c r="C269" s="198"/>
      <c r="D269" s="209"/>
      <c r="E269" s="254"/>
      <c r="F269" s="254"/>
      <c r="G269" s="208"/>
    </row>
    <row r="270" spans="1:7">
      <c r="A270" s="233"/>
      <c r="B270" s="233"/>
      <c r="C270" s="233"/>
      <c r="D270" s="233"/>
      <c r="E270" s="233"/>
      <c r="F270" s="233"/>
      <c r="G270" s="233"/>
    </row>
    <row r="271" spans="1:7">
      <c r="A271" s="209"/>
      <c r="B271" s="209"/>
      <c r="C271" s="198"/>
      <c r="D271" s="209"/>
      <c r="E271" s="208"/>
      <c r="F271" s="208"/>
      <c r="G271" s="208"/>
    </row>
    <row r="272" spans="1:7">
      <c r="A272" s="209"/>
      <c r="B272" s="209"/>
      <c r="C272" s="198"/>
      <c r="D272" s="209"/>
      <c r="E272" s="208"/>
      <c r="F272" s="208"/>
      <c r="G272" s="208"/>
    </row>
    <row r="273" spans="1:7">
      <c r="A273" s="209"/>
      <c r="B273" s="209"/>
      <c r="C273" s="198"/>
      <c r="D273" s="209"/>
      <c r="E273" s="208"/>
      <c r="F273" s="208"/>
      <c r="G273" s="208"/>
    </row>
    <row r="274" spans="1:7">
      <c r="A274" s="209"/>
      <c r="B274" s="209"/>
      <c r="C274" s="198"/>
      <c r="D274" s="209"/>
      <c r="E274" s="208"/>
      <c r="F274" s="208"/>
      <c r="G274" s="208"/>
    </row>
    <row r="275" spans="1:7">
      <c r="A275" s="209"/>
      <c r="B275" s="209"/>
      <c r="C275" s="198"/>
      <c r="D275" s="209"/>
      <c r="E275" s="208"/>
      <c r="F275" s="208"/>
      <c r="G275" s="208"/>
    </row>
    <row r="276" spans="1:7">
      <c r="A276" s="209"/>
      <c r="B276" s="209"/>
      <c r="C276" s="198"/>
      <c r="D276" s="209"/>
      <c r="E276" s="208"/>
      <c r="F276" s="208"/>
      <c r="G276" s="208"/>
    </row>
    <row r="277" spans="1:7">
      <c r="A277" s="233"/>
      <c r="B277" s="233"/>
      <c r="C277" s="233"/>
      <c r="D277" s="233"/>
      <c r="E277" s="233"/>
      <c r="F277" s="233"/>
      <c r="G277" s="233"/>
    </row>
    <row r="278" spans="1:7">
      <c r="A278" s="209"/>
      <c r="B278" s="211"/>
      <c r="C278" s="209"/>
      <c r="D278" s="209"/>
      <c r="E278" s="212"/>
      <c r="F278" s="212"/>
      <c r="G278" s="212"/>
    </row>
    <row r="279" spans="1:7">
      <c r="A279" s="209"/>
      <c r="B279" s="211"/>
      <c r="C279" s="209"/>
      <c r="D279" s="209"/>
      <c r="E279" s="212"/>
      <c r="F279" s="212"/>
      <c r="G279" s="212"/>
    </row>
    <row r="280" spans="1:7">
      <c r="A280" s="209"/>
      <c r="B280" s="211"/>
      <c r="C280" s="209"/>
      <c r="D280" s="209"/>
      <c r="E280" s="212"/>
      <c r="F280" s="212"/>
      <c r="G280" s="212"/>
    </row>
    <row r="281" spans="1:7">
      <c r="A281" s="209"/>
      <c r="B281" s="211"/>
      <c r="C281" s="209"/>
      <c r="D281" s="209"/>
      <c r="E281" s="212"/>
      <c r="F281" s="212"/>
      <c r="G281" s="212"/>
    </row>
    <row r="282" spans="1:7">
      <c r="A282" s="209"/>
      <c r="B282" s="211"/>
      <c r="C282" s="209"/>
      <c r="D282" s="209"/>
      <c r="E282" s="212"/>
      <c r="F282" s="212"/>
      <c r="G282" s="212"/>
    </row>
    <row r="283" spans="1:7">
      <c r="A283" s="209"/>
      <c r="B283" s="211"/>
      <c r="C283" s="209"/>
      <c r="D283" s="209"/>
      <c r="E283" s="212"/>
      <c r="F283" s="212"/>
      <c r="G283" s="212"/>
    </row>
    <row r="284" spans="1:7">
      <c r="A284" s="209"/>
      <c r="B284" s="211"/>
      <c r="C284" s="209"/>
      <c r="D284" s="209"/>
      <c r="E284" s="212"/>
      <c r="F284" s="212"/>
      <c r="G284" s="212"/>
    </row>
    <row r="285" spans="1:7">
      <c r="A285" s="209"/>
      <c r="B285" s="211"/>
      <c r="C285" s="209"/>
      <c r="D285" s="209"/>
      <c r="E285" s="212"/>
      <c r="F285" s="212"/>
      <c r="G285" s="212"/>
    </row>
    <row r="286" spans="1:7">
      <c r="A286" s="209"/>
      <c r="B286" s="211"/>
      <c r="C286" s="209"/>
      <c r="D286" s="209"/>
      <c r="E286" s="212"/>
      <c r="F286" s="212"/>
      <c r="G286" s="212"/>
    </row>
    <row r="287" spans="1:7">
      <c r="A287" s="209"/>
      <c r="B287" s="211"/>
      <c r="C287" s="209"/>
      <c r="D287" s="209"/>
      <c r="E287" s="212"/>
      <c r="F287" s="212"/>
      <c r="G287" s="212"/>
    </row>
    <row r="288" spans="1:7">
      <c r="A288" s="209"/>
      <c r="B288" s="211"/>
      <c r="C288" s="209"/>
      <c r="D288" s="209"/>
      <c r="E288" s="212"/>
      <c r="F288" s="212"/>
      <c r="G288" s="212"/>
    </row>
    <row r="289" spans="1:7">
      <c r="A289" s="209"/>
      <c r="B289" s="211"/>
      <c r="C289" s="209"/>
      <c r="D289" s="209"/>
      <c r="E289" s="212"/>
      <c r="F289" s="212"/>
      <c r="G289" s="212"/>
    </row>
    <row r="290" spans="1:7">
      <c r="A290" s="209"/>
      <c r="B290" s="211"/>
      <c r="C290" s="209"/>
      <c r="D290" s="209"/>
      <c r="E290" s="212"/>
      <c r="F290" s="212"/>
      <c r="G290" s="212"/>
    </row>
    <row r="291" spans="1:7">
      <c r="A291" s="209"/>
      <c r="B291" s="211"/>
      <c r="C291" s="209"/>
      <c r="D291" s="209"/>
      <c r="E291" s="212"/>
      <c r="F291" s="212"/>
      <c r="G291" s="212"/>
    </row>
    <row r="292" spans="1:7">
      <c r="A292" s="209"/>
      <c r="B292" s="211"/>
      <c r="C292" s="209"/>
      <c r="D292" s="209"/>
      <c r="E292" s="212"/>
      <c r="F292" s="212"/>
      <c r="G292" s="212"/>
    </row>
    <row r="293" spans="1:7">
      <c r="A293" s="209"/>
      <c r="B293" s="211"/>
      <c r="C293" s="209"/>
      <c r="D293" s="209"/>
      <c r="E293" s="212"/>
      <c r="F293" s="212"/>
      <c r="G293" s="212"/>
    </row>
    <row r="294" spans="1:7">
      <c r="A294" s="209"/>
      <c r="B294" s="211"/>
      <c r="C294" s="209"/>
      <c r="D294" s="209"/>
      <c r="E294" s="212"/>
      <c r="F294" s="212"/>
      <c r="G294" s="212"/>
    </row>
    <row r="295" spans="1:7">
      <c r="A295" s="209"/>
      <c r="B295" s="211"/>
      <c r="C295" s="209"/>
      <c r="D295" s="209"/>
      <c r="E295" s="212"/>
      <c r="F295" s="212"/>
      <c r="G295" s="212"/>
    </row>
    <row r="296" spans="1:7">
      <c r="A296" s="209"/>
      <c r="B296" s="211"/>
      <c r="C296" s="209"/>
      <c r="D296" s="209"/>
      <c r="E296" s="212"/>
      <c r="F296" s="212"/>
      <c r="G296" s="212"/>
    </row>
    <row r="297" spans="1:7">
      <c r="A297" s="209"/>
      <c r="B297" s="211"/>
      <c r="C297" s="209"/>
      <c r="D297" s="209"/>
      <c r="E297" s="212"/>
      <c r="F297" s="212"/>
      <c r="G297" s="212"/>
    </row>
    <row r="298" spans="1:7">
      <c r="A298" s="209"/>
      <c r="B298" s="211"/>
      <c r="C298" s="209"/>
      <c r="D298" s="209"/>
      <c r="E298" s="212"/>
      <c r="F298" s="212"/>
      <c r="G298" s="212"/>
    </row>
    <row r="299" spans="1:7">
      <c r="A299" s="209"/>
      <c r="B299" s="211"/>
      <c r="C299" s="209"/>
      <c r="D299" s="209"/>
      <c r="E299" s="212"/>
      <c r="F299" s="212"/>
      <c r="G299" s="212"/>
    </row>
    <row r="300" spans="1:7">
      <c r="A300" s="233"/>
      <c r="B300" s="233"/>
      <c r="C300" s="233"/>
      <c r="D300" s="233"/>
      <c r="E300" s="233"/>
      <c r="F300" s="233"/>
      <c r="G300" s="233"/>
    </row>
    <row r="301" spans="1:7">
      <c r="A301" s="209"/>
      <c r="B301" s="211"/>
      <c r="C301" s="209"/>
      <c r="D301" s="209"/>
      <c r="E301" s="212"/>
      <c r="F301" s="212"/>
      <c r="G301" s="212"/>
    </row>
    <row r="302" spans="1:7">
      <c r="A302" s="209"/>
      <c r="B302" s="211"/>
      <c r="C302" s="209"/>
      <c r="D302" s="209"/>
      <c r="E302" s="212"/>
      <c r="F302" s="212"/>
      <c r="G302" s="212"/>
    </row>
    <row r="303" spans="1:7">
      <c r="A303" s="209"/>
      <c r="B303" s="211"/>
      <c r="C303" s="209"/>
      <c r="D303" s="209"/>
      <c r="E303" s="212"/>
      <c r="F303" s="212"/>
      <c r="G303" s="212"/>
    </row>
    <row r="304" spans="1:7">
      <c r="A304" s="209"/>
      <c r="B304" s="211"/>
      <c r="C304" s="209"/>
      <c r="D304" s="209"/>
      <c r="E304" s="212"/>
      <c r="F304" s="212"/>
      <c r="G304" s="212"/>
    </row>
    <row r="305" spans="1:7">
      <c r="A305" s="209"/>
      <c r="B305" s="211"/>
      <c r="C305" s="209"/>
      <c r="D305" s="209"/>
      <c r="E305" s="212"/>
      <c r="F305" s="212"/>
      <c r="G305" s="212"/>
    </row>
    <row r="306" spans="1:7">
      <c r="A306" s="209"/>
      <c r="B306" s="211"/>
      <c r="C306" s="209"/>
      <c r="D306" s="209"/>
      <c r="E306" s="212"/>
      <c r="F306" s="212"/>
      <c r="G306" s="212"/>
    </row>
    <row r="307" spans="1:7">
      <c r="A307" s="209"/>
      <c r="B307" s="211"/>
      <c r="C307" s="209"/>
      <c r="D307" s="209"/>
      <c r="E307" s="212"/>
      <c r="F307" s="212"/>
      <c r="G307" s="212"/>
    </row>
    <row r="308" spans="1:7">
      <c r="A308" s="209"/>
      <c r="B308" s="211"/>
      <c r="C308" s="209"/>
      <c r="D308" s="209"/>
      <c r="E308" s="212"/>
      <c r="F308" s="212"/>
      <c r="G308" s="212"/>
    </row>
    <row r="309" spans="1:7">
      <c r="A309" s="209"/>
      <c r="B309" s="211"/>
      <c r="C309" s="209"/>
      <c r="D309" s="209"/>
      <c r="E309" s="212"/>
      <c r="F309" s="212"/>
      <c r="G309" s="212"/>
    </row>
    <row r="310" spans="1:7">
      <c r="A310" s="209"/>
      <c r="B310" s="211"/>
      <c r="C310" s="209"/>
      <c r="D310" s="209"/>
      <c r="E310" s="212"/>
      <c r="F310" s="212"/>
      <c r="G310" s="212"/>
    </row>
    <row r="311" spans="1:7">
      <c r="A311" s="209"/>
      <c r="B311" s="211"/>
      <c r="C311" s="209"/>
      <c r="D311" s="209"/>
      <c r="E311" s="212"/>
      <c r="F311" s="212"/>
      <c r="G311" s="212"/>
    </row>
    <row r="312" spans="1:7">
      <c r="A312" s="209"/>
      <c r="B312" s="211"/>
      <c r="C312" s="209"/>
      <c r="D312" s="209"/>
      <c r="E312" s="212"/>
      <c r="F312" s="212"/>
      <c r="G312" s="212"/>
    </row>
    <row r="313" spans="1:7">
      <c r="A313" s="209"/>
      <c r="B313" s="211"/>
      <c r="C313" s="209"/>
      <c r="D313" s="209"/>
      <c r="E313" s="212"/>
      <c r="F313" s="212"/>
      <c r="G313" s="212"/>
    </row>
    <row r="314" spans="1:7">
      <c r="A314" s="233"/>
      <c r="B314" s="233"/>
      <c r="C314" s="233"/>
      <c r="D314" s="233"/>
      <c r="E314" s="233"/>
      <c r="F314" s="233"/>
      <c r="G314" s="233"/>
    </row>
    <row r="315" spans="1:7">
      <c r="A315" s="209"/>
      <c r="B315" s="211"/>
      <c r="C315" s="209"/>
      <c r="D315" s="209"/>
      <c r="E315" s="212"/>
      <c r="F315" s="212"/>
      <c r="G315" s="212"/>
    </row>
    <row r="316" spans="1:7">
      <c r="A316" s="209"/>
      <c r="B316" s="207"/>
      <c r="C316" s="209"/>
      <c r="D316" s="209"/>
      <c r="E316" s="212"/>
      <c r="F316" s="212"/>
      <c r="G316" s="212"/>
    </row>
    <row r="317" spans="1:7">
      <c r="A317" s="209"/>
      <c r="B317" s="211"/>
      <c r="C317" s="209"/>
      <c r="D317" s="209"/>
      <c r="E317" s="212"/>
      <c r="F317" s="212"/>
      <c r="G317" s="212"/>
    </row>
    <row r="318" spans="1:7">
      <c r="A318" s="209"/>
      <c r="B318" s="211"/>
      <c r="C318" s="209"/>
      <c r="D318" s="209"/>
      <c r="E318" s="212"/>
      <c r="F318" s="212"/>
      <c r="G318" s="212"/>
    </row>
    <row r="319" spans="1:7">
      <c r="A319" s="209"/>
      <c r="B319" s="211"/>
      <c r="C319" s="209"/>
      <c r="D319" s="209"/>
      <c r="E319" s="212"/>
      <c r="F319" s="212"/>
      <c r="G319" s="212"/>
    </row>
    <row r="320" spans="1:7">
      <c r="A320" s="209"/>
      <c r="B320" s="211"/>
      <c r="C320" s="209"/>
      <c r="D320" s="209"/>
      <c r="E320" s="212"/>
      <c r="F320" s="212"/>
      <c r="G320" s="212"/>
    </row>
    <row r="321" spans="1:7">
      <c r="A321" s="209"/>
      <c r="B321" s="211"/>
      <c r="C321" s="209"/>
      <c r="D321" s="209"/>
      <c r="E321" s="212"/>
      <c r="F321" s="212"/>
      <c r="G321" s="212"/>
    </row>
    <row r="322" spans="1:7">
      <c r="A322" s="209"/>
      <c r="B322" s="211"/>
      <c r="C322" s="209"/>
      <c r="D322" s="209"/>
      <c r="E322" s="212"/>
      <c r="F322" s="212"/>
      <c r="G322" s="212"/>
    </row>
    <row r="323" spans="1:7">
      <c r="A323" s="209"/>
      <c r="B323" s="211"/>
      <c r="C323" s="209"/>
      <c r="D323" s="209"/>
      <c r="E323" s="212"/>
      <c r="F323" s="212"/>
      <c r="G323" s="212"/>
    </row>
    <row r="324" spans="1:7">
      <c r="A324" s="233"/>
      <c r="B324" s="233"/>
      <c r="C324" s="233"/>
      <c r="D324" s="233"/>
      <c r="E324" s="233"/>
      <c r="F324" s="233"/>
      <c r="G324" s="233"/>
    </row>
    <row r="325" spans="1:7">
      <c r="A325" s="209"/>
      <c r="B325" s="211"/>
      <c r="C325" s="209"/>
      <c r="D325" s="209"/>
      <c r="E325" s="212"/>
      <c r="F325" s="212"/>
      <c r="G325" s="212"/>
    </row>
    <row r="326" spans="1:7">
      <c r="A326" s="209"/>
      <c r="B326" s="207"/>
      <c r="C326" s="209"/>
      <c r="D326" s="209"/>
      <c r="E326" s="212"/>
      <c r="F326" s="212"/>
      <c r="G326" s="212"/>
    </row>
    <row r="327" spans="1:7">
      <c r="A327" s="209"/>
      <c r="B327" s="211"/>
      <c r="C327" s="209"/>
      <c r="D327" s="209"/>
      <c r="E327" s="212"/>
      <c r="F327" s="212"/>
      <c r="G327" s="212"/>
    </row>
    <row r="328" spans="1:7">
      <c r="A328" s="209"/>
      <c r="B328" s="209"/>
      <c r="C328" s="209"/>
      <c r="D328" s="209"/>
      <c r="E328" s="212"/>
      <c r="F328" s="212"/>
      <c r="G328" s="212"/>
    </row>
    <row r="329" spans="1:7">
      <c r="A329" s="209"/>
      <c r="B329" s="211"/>
      <c r="C329" s="209"/>
      <c r="D329" s="209"/>
      <c r="E329" s="212"/>
      <c r="F329" s="212"/>
      <c r="G329" s="212"/>
    </row>
    <row r="330" spans="1:7">
      <c r="A330" s="209"/>
      <c r="B330" s="209"/>
      <c r="C330" s="198"/>
      <c r="D330" s="209"/>
      <c r="E330" s="208"/>
      <c r="F330" s="208"/>
      <c r="G330" s="208"/>
    </row>
    <row r="331" spans="1:7">
      <c r="A331" s="209"/>
      <c r="B331" s="209"/>
      <c r="C331" s="198"/>
      <c r="D331" s="209"/>
      <c r="E331" s="208"/>
      <c r="F331" s="208"/>
      <c r="G331" s="208"/>
    </row>
    <row r="332" spans="1:7">
      <c r="A332" s="209"/>
      <c r="B332" s="209"/>
      <c r="C332" s="198"/>
      <c r="D332" s="209"/>
      <c r="E332" s="208"/>
      <c r="F332" s="208"/>
      <c r="G332" s="208"/>
    </row>
    <row r="333" spans="1:7">
      <c r="A333" s="209"/>
      <c r="B333" s="209"/>
      <c r="C333" s="198"/>
      <c r="D333" s="209"/>
      <c r="E333" s="208"/>
      <c r="F333" s="208"/>
      <c r="G333" s="208"/>
    </row>
    <row r="334" spans="1:7">
      <c r="A334" s="209"/>
      <c r="B334" s="209"/>
      <c r="C334" s="198"/>
      <c r="D334" s="209"/>
      <c r="E334" s="208"/>
      <c r="F334" s="208"/>
      <c r="G334" s="208"/>
    </row>
    <row r="335" spans="1:7">
      <c r="A335" s="209"/>
      <c r="B335" s="209"/>
      <c r="C335" s="198"/>
      <c r="D335" s="209"/>
      <c r="E335" s="208"/>
      <c r="F335" s="208"/>
      <c r="G335" s="208"/>
    </row>
    <row r="336" spans="1:7">
      <c r="A336" s="209"/>
      <c r="B336" s="209"/>
      <c r="C336" s="198"/>
      <c r="D336" s="209"/>
      <c r="E336" s="208"/>
      <c r="F336" s="208"/>
      <c r="G336" s="208"/>
    </row>
    <row r="337" spans="1:7">
      <c r="A337" s="209"/>
      <c r="B337" s="209"/>
      <c r="C337" s="198"/>
      <c r="D337" s="209"/>
      <c r="E337" s="208"/>
      <c r="F337" s="208"/>
      <c r="G337" s="208"/>
    </row>
    <row r="338" spans="1:7">
      <c r="A338" s="209"/>
      <c r="B338" s="209"/>
      <c r="C338" s="198"/>
      <c r="D338" s="209"/>
      <c r="E338" s="208"/>
      <c r="F338" s="208"/>
      <c r="G338" s="208"/>
    </row>
    <row r="339" spans="1:7">
      <c r="A339" s="209"/>
      <c r="B339" s="209"/>
      <c r="C339" s="198"/>
      <c r="D339" s="209"/>
      <c r="E339" s="208"/>
      <c r="F339" s="208"/>
      <c r="G339" s="208"/>
    </row>
    <row r="340" spans="1:7">
      <c r="A340" s="209"/>
      <c r="B340" s="209"/>
      <c r="C340" s="198"/>
      <c r="D340" s="209"/>
      <c r="E340" s="208"/>
      <c r="F340" s="208"/>
      <c r="G340" s="208"/>
    </row>
    <row r="341" spans="1:7">
      <c r="A341" s="209"/>
      <c r="B341" s="209"/>
      <c r="C341" s="198"/>
      <c r="D341" s="209"/>
      <c r="E341" s="208"/>
      <c r="F341" s="208"/>
      <c r="G341" s="208"/>
    </row>
    <row r="342" spans="1:7">
      <c r="A342" s="209"/>
      <c r="B342" s="209"/>
      <c r="C342" s="198"/>
      <c r="D342" s="209"/>
      <c r="E342" s="208"/>
      <c r="F342" s="208"/>
      <c r="G342" s="208"/>
    </row>
    <row r="343" spans="1:7">
      <c r="A343" s="209"/>
      <c r="B343" s="209"/>
      <c r="C343" s="198"/>
      <c r="D343" s="209"/>
      <c r="E343" s="208"/>
      <c r="F343" s="208"/>
      <c r="G343" s="208"/>
    </row>
    <row r="344" spans="1:7">
      <c r="A344" s="209"/>
      <c r="B344" s="209"/>
      <c r="C344" s="198"/>
      <c r="D344" s="209"/>
      <c r="E344" s="208"/>
      <c r="F344" s="208"/>
      <c r="G344" s="208"/>
    </row>
    <row r="345" spans="1:7">
      <c r="A345" s="209"/>
      <c r="B345" s="209"/>
      <c r="C345" s="198"/>
      <c r="D345" s="209"/>
      <c r="E345" s="208"/>
      <c r="F345" s="208"/>
      <c r="G345" s="208"/>
    </row>
    <row r="346" spans="1:7">
      <c r="A346" s="209"/>
      <c r="B346" s="209"/>
      <c r="C346" s="198"/>
      <c r="D346" s="209"/>
      <c r="E346" s="208"/>
      <c r="F346" s="208"/>
      <c r="G346" s="208"/>
    </row>
    <row r="347" spans="1:7">
      <c r="A347" s="209"/>
      <c r="B347" s="209"/>
      <c r="C347" s="198"/>
      <c r="D347" s="209"/>
      <c r="E347" s="208"/>
      <c r="F347" s="208"/>
      <c r="G347" s="208"/>
    </row>
    <row r="348" spans="1:7">
      <c r="A348" s="209"/>
      <c r="B348" s="209"/>
      <c r="C348" s="198"/>
      <c r="D348" s="209"/>
      <c r="E348" s="208"/>
      <c r="F348" s="208"/>
      <c r="G348" s="208"/>
    </row>
    <row r="349" spans="1:7">
      <c r="A349" s="209"/>
      <c r="B349" s="209"/>
      <c r="C349" s="198"/>
      <c r="D349" s="209"/>
      <c r="E349" s="208"/>
      <c r="F349" s="208"/>
      <c r="G349" s="208"/>
    </row>
    <row r="350" spans="1:7">
      <c r="A350" s="209"/>
      <c r="B350" s="209"/>
      <c r="C350" s="198"/>
      <c r="D350" s="209"/>
      <c r="E350" s="208"/>
      <c r="F350" s="208"/>
      <c r="G350" s="208"/>
    </row>
    <row r="351" spans="1:7">
      <c r="A351" s="209"/>
      <c r="B351" s="209"/>
      <c r="C351" s="198"/>
      <c r="D351" s="209"/>
      <c r="E351" s="208"/>
      <c r="F351" s="208"/>
      <c r="G351" s="208"/>
    </row>
    <row r="352" spans="1:7">
      <c r="A352" s="209"/>
      <c r="B352" s="209"/>
      <c r="C352" s="198"/>
      <c r="D352" s="209"/>
      <c r="E352" s="208"/>
      <c r="F352" s="208"/>
      <c r="G352" s="208"/>
    </row>
    <row r="353" spans="1:7">
      <c r="A353" s="209"/>
      <c r="B353" s="209"/>
      <c r="C353" s="198"/>
      <c r="D353" s="209"/>
      <c r="E353" s="208"/>
      <c r="F353" s="208"/>
      <c r="G353" s="208"/>
    </row>
    <row r="354" spans="1:7">
      <c r="A354" s="209"/>
      <c r="B354" s="209"/>
      <c r="C354" s="198"/>
      <c r="D354" s="209"/>
      <c r="E354" s="208"/>
      <c r="F354" s="208"/>
      <c r="G354" s="208"/>
    </row>
    <row r="355" spans="1:7">
      <c r="A355" s="209"/>
      <c r="B355" s="209"/>
      <c r="C355" s="198"/>
      <c r="D355" s="209"/>
      <c r="E355" s="208"/>
      <c r="F355" s="208"/>
      <c r="G355" s="208"/>
    </row>
    <row r="356" spans="1:7">
      <c r="A356" s="209"/>
      <c r="B356" s="209"/>
      <c r="C356" s="198"/>
      <c r="D356" s="209"/>
      <c r="E356" s="208"/>
      <c r="F356" s="208"/>
      <c r="G356" s="208"/>
    </row>
    <row r="357" spans="1:7">
      <c r="A357" s="209"/>
      <c r="B357" s="209"/>
      <c r="C357" s="198"/>
      <c r="D357" s="209"/>
      <c r="E357" s="208"/>
      <c r="F357" s="208"/>
      <c r="G357" s="208"/>
    </row>
    <row r="358" spans="1:7">
      <c r="A358" s="209"/>
      <c r="B358" s="209"/>
      <c r="C358" s="198"/>
      <c r="D358" s="209"/>
      <c r="E358" s="208"/>
      <c r="F358" s="208"/>
      <c r="G358" s="208"/>
    </row>
    <row r="359" spans="1:7">
      <c r="A359" s="209"/>
      <c r="B359" s="209"/>
      <c r="C359" s="198"/>
      <c r="D359" s="209"/>
      <c r="E359" s="208"/>
      <c r="F359" s="208"/>
      <c r="G359" s="208"/>
    </row>
    <row r="360" spans="1:7">
      <c r="A360" s="209"/>
      <c r="B360" s="209"/>
      <c r="C360" s="198"/>
      <c r="D360" s="209"/>
      <c r="E360" s="208"/>
      <c r="F360" s="208"/>
      <c r="G360" s="208"/>
    </row>
    <row r="361" spans="1:7">
      <c r="A361" s="209"/>
      <c r="B361" s="209"/>
      <c r="C361" s="198"/>
      <c r="D361" s="209"/>
      <c r="E361" s="208"/>
      <c r="F361" s="208"/>
      <c r="G361" s="208"/>
    </row>
    <row r="362" spans="1:7">
      <c r="A362" s="209"/>
      <c r="B362" s="209"/>
      <c r="C362" s="198"/>
      <c r="D362" s="209"/>
      <c r="E362" s="208"/>
      <c r="F362" s="208"/>
      <c r="G362" s="208"/>
    </row>
    <row r="363" spans="1:7">
      <c r="A363" s="209"/>
      <c r="B363" s="209"/>
      <c r="C363" s="198"/>
      <c r="D363" s="209"/>
      <c r="E363" s="208"/>
      <c r="F363" s="208"/>
      <c r="G363" s="208"/>
    </row>
    <row r="364" spans="1:7">
      <c r="A364" s="209"/>
      <c r="B364" s="209"/>
      <c r="C364" s="198"/>
      <c r="D364" s="209"/>
      <c r="E364" s="208"/>
      <c r="F364" s="208"/>
      <c r="G364" s="208"/>
    </row>
    <row r="365" spans="1:7">
      <c r="A365" s="209"/>
      <c r="B365" s="209"/>
      <c r="C365" s="198"/>
      <c r="D365" s="209"/>
      <c r="E365" s="208"/>
      <c r="F365" s="208"/>
      <c r="G365" s="208"/>
    </row>
    <row r="366" spans="1:7">
      <c r="A366" s="209"/>
      <c r="B366" s="209"/>
      <c r="C366" s="198"/>
      <c r="D366" s="209"/>
      <c r="E366" s="208"/>
      <c r="F366" s="208"/>
      <c r="G366" s="208"/>
    </row>
    <row r="367" spans="1:7">
      <c r="A367" s="209"/>
      <c r="B367" s="209"/>
      <c r="C367" s="198"/>
      <c r="D367" s="209"/>
      <c r="E367" s="208"/>
      <c r="F367" s="208"/>
      <c r="G367" s="208"/>
    </row>
    <row r="368" spans="1:7">
      <c r="A368" s="209"/>
      <c r="B368" s="209"/>
      <c r="C368" s="198"/>
      <c r="D368" s="209"/>
      <c r="E368" s="208"/>
      <c r="F368" s="208"/>
      <c r="G368" s="208"/>
    </row>
    <row r="369" spans="1:7">
      <c r="A369" s="209"/>
      <c r="B369" s="209"/>
      <c r="C369" s="198"/>
      <c r="D369" s="209"/>
      <c r="E369" s="208"/>
      <c r="F369" s="208"/>
      <c r="G369" s="208"/>
    </row>
    <row r="370" spans="1:7">
      <c r="A370" s="209"/>
      <c r="B370" s="209"/>
      <c r="C370" s="198"/>
      <c r="D370" s="209"/>
      <c r="E370" s="208"/>
      <c r="F370" s="208"/>
      <c r="G370" s="208"/>
    </row>
    <row r="371" spans="1:7">
      <c r="A371" s="209"/>
      <c r="B371" s="209"/>
      <c r="C371" s="198"/>
      <c r="D371" s="209"/>
      <c r="E371" s="208"/>
      <c r="F371" s="208"/>
      <c r="G371" s="208"/>
    </row>
    <row r="372" spans="1:7">
      <c r="A372" s="209"/>
      <c r="B372" s="209"/>
      <c r="C372" s="198"/>
      <c r="D372" s="209"/>
      <c r="E372" s="208"/>
      <c r="F372" s="208"/>
      <c r="G372" s="208"/>
    </row>
    <row r="373" spans="1:7">
      <c r="A373" s="209"/>
      <c r="B373" s="209"/>
      <c r="C373" s="198"/>
      <c r="D373" s="209"/>
      <c r="E373" s="208"/>
      <c r="F373" s="208"/>
      <c r="G373" s="208"/>
    </row>
    <row r="374" spans="1:7">
      <c r="A374" s="209"/>
      <c r="B374" s="209"/>
      <c r="C374" s="198"/>
      <c r="D374" s="209"/>
      <c r="E374" s="208"/>
      <c r="F374" s="208"/>
      <c r="G374" s="208"/>
    </row>
    <row r="375" spans="1:7">
      <c r="A375" s="209"/>
      <c r="B375" s="209"/>
      <c r="C375" s="198"/>
      <c r="D375" s="209"/>
      <c r="E375" s="208"/>
      <c r="F375" s="208"/>
      <c r="G375" s="208"/>
    </row>
    <row r="376" spans="1:7">
      <c r="A376" s="209"/>
      <c r="B376" s="209"/>
      <c r="C376" s="198"/>
      <c r="D376" s="209"/>
      <c r="E376" s="208"/>
      <c r="F376" s="208"/>
      <c r="G376" s="208"/>
    </row>
    <row r="377" spans="1:7">
      <c r="A377" s="209"/>
      <c r="B377" s="209"/>
      <c r="C377" s="198"/>
      <c r="D377" s="209"/>
      <c r="E377" s="208"/>
      <c r="F377" s="208"/>
      <c r="G377" s="208"/>
    </row>
    <row r="378" spans="1:7">
      <c r="A378" s="209"/>
      <c r="B378" s="209"/>
      <c r="C378" s="198"/>
      <c r="D378" s="209"/>
      <c r="E378" s="208"/>
      <c r="F378" s="208"/>
      <c r="G378" s="208"/>
    </row>
    <row r="379" spans="1:7">
      <c r="A379" s="209"/>
      <c r="B379" s="209"/>
      <c r="C379" s="198"/>
      <c r="D379" s="209"/>
      <c r="E379" s="208"/>
      <c r="F379" s="208"/>
      <c r="G379" s="208"/>
    </row>
    <row r="380" spans="1:7" ht="18">
      <c r="A380" s="249"/>
      <c r="B380" s="250"/>
      <c r="C380" s="249"/>
      <c r="D380" s="249"/>
      <c r="E380" s="249"/>
      <c r="F380" s="249"/>
      <c r="G380" s="249"/>
    </row>
    <row r="381" spans="1:7">
      <c r="A381" s="233"/>
      <c r="B381" s="233"/>
      <c r="C381" s="233"/>
      <c r="D381" s="233"/>
      <c r="E381" s="233"/>
      <c r="F381" s="233"/>
      <c r="G381" s="233"/>
    </row>
    <row r="382" spans="1:7">
      <c r="A382" s="209"/>
      <c r="B382" s="209"/>
      <c r="C382" s="243"/>
      <c r="D382" s="210"/>
      <c r="E382" s="210"/>
      <c r="F382" s="219"/>
      <c r="G382" s="219"/>
    </row>
    <row r="383" spans="1:7">
      <c r="A383" s="210"/>
      <c r="B383" s="209"/>
      <c r="C383" s="209"/>
      <c r="D383" s="210"/>
      <c r="E383" s="210"/>
      <c r="F383" s="219"/>
      <c r="G383" s="219"/>
    </row>
    <row r="384" spans="1:7">
      <c r="A384" s="209"/>
      <c r="B384" s="209"/>
      <c r="C384" s="209"/>
      <c r="D384" s="210"/>
      <c r="E384" s="210"/>
      <c r="F384" s="219"/>
      <c r="G384" s="219"/>
    </row>
    <row r="385" spans="1:7">
      <c r="A385" s="209"/>
      <c r="B385" s="211"/>
      <c r="C385" s="243"/>
      <c r="D385" s="243"/>
      <c r="E385" s="210"/>
      <c r="F385" s="199"/>
      <c r="G385" s="199"/>
    </row>
    <row r="386" spans="1:7">
      <c r="A386" s="209"/>
      <c r="B386" s="211"/>
      <c r="C386" s="243"/>
      <c r="D386" s="243"/>
      <c r="E386" s="210"/>
      <c r="F386" s="199"/>
      <c r="G386" s="199"/>
    </row>
    <row r="387" spans="1:7">
      <c r="A387" s="209"/>
      <c r="B387" s="211"/>
      <c r="C387" s="243"/>
      <c r="D387" s="243"/>
      <c r="E387" s="210"/>
      <c r="F387" s="199"/>
      <c r="G387" s="199"/>
    </row>
    <row r="388" spans="1:7">
      <c r="A388" s="209"/>
      <c r="B388" s="211"/>
      <c r="C388" s="243"/>
      <c r="D388" s="243"/>
      <c r="E388" s="210"/>
      <c r="F388" s="199"/>
      <c r="G388" s="199"/>
    </row>
    <row r="389" spans="1:7">
      <c r="A389" s="209"/>
      <c r="B389" s="211"/>
      <c r="C389" s="243"/>
      <c r="D389" s="243"/>
      <c r="E389" s="210"/>
      <c r="F389" s="199"/>
      <c r="G389" s="199"/>
    </row>
    <row r="390" spans="1:7">
      <c r="A390" s="209"/>
      <c r="B390" s="211"/>
      <c r="C390" s="243"/>
      <c r="D390" s="243"/>
      <c r="E390" s="210"/>
      <c r="F390" s="199"/>
      <c r="G390" s="199"/>
    </row>
    <row r="391" spans="1:7">
      <c r="A391" s="209"/>
      <c r="B391" s="211"/>
      <c r="C391" s="243"/>
      <c r="D391" s="243"/>
      <c r="E391" s="210"/>
      <c r="F391" s="199"/>
      <c r="G391" s="199"/>
    </row>
    <row r="392" spans="1:7">
      <c r="A392" s="209"/>
      <c r="B392" s="211"/>
      <c r="C392" s="243"/>
      <c r="D392" s="253"/>
      <c r="E392" s="210"/>
      <c r="F392" s="199"/>
      <c r="G392" s="199"/>
    </row>
    <row r="393" spans="1:7">
      <c r="A393" s="209"/>
      <c r="B393" s="211"/>
      <c r="C393" s="243"/>
      <c r="D393" s="253"/>
      <c r="E393" s="210"/>
      <c r="F393" s="199"/>
      <c r="G393" s="199"/>
    </row>
    <row r="394" spans="1:7">
      <c r="A394" s="209"/>
      <c r="B394" s="211"/>
      <c r="C394" s="243"/>
      <c r="D394" s="253"/>
      <c r="E394" s="211"/>
      <c r="F394" s="199"/>
      <c r="G394" s="199"/>
    </row>
    <row r="395" spans="1:7">
      <c r="A395" s="209"/>
      <c r="B395" s="211"/>
      <c r="C395" s="243"/>
      <c r="D395" s="253"/>
      <c r="E395" s="211"/>
      <c r="F395" s="199"/>
      <c r="G395" s="199"/>
    </row>
    <row r="396" spans="1:7">
      <c r="A396" s="209"/>
      <c r="B396" s="211"/>
      <c r="C396" s="243"/>
      <c r="D396" s="253"/>
      <c r="E396" s="211"/>
      <c r="F396" s="199"/>
      <c r="G396" s="199"/>
    </row>
    <row r="397" spans="1:7">
      <c r="A397" s="209"/>
      <c r="B397" s="211"/>
      <c r="C397" s="243"/>
      <c r="D397" s="253"/>
      <c r="E397" s="211"/>
      <c r="F397" s="199"/>
      <c r="G397" s="199"/>
    </row>
    <row r="398" spans="1:7">
      <c r="A398" s="209"/>
      <c r="B398" s="211"/>
      <c r="C398" s="243"/>
      <c r="D398" s="253"/>
      <c r="E398" s="211"/>
      <c r="F398" s="199"/>
      <c r="G398" s="199"/>
    </row>
    <row r="399" spans="1:7">
      <c r="A399" s="209"/>
      <c r="B399" s="211"/>
      <c r="C399" s="243"/>
      <c r="D399" s="253"/>
      <c r="E399" s="211"/>
      <c r="F399" s="199"/>
      <c r="G399" s="199"/>
    </row>
    <row r="400" spans="1:7">
      <c r="A400" s="209"/>
      <c r="B400" s="211"/>
      <c r="C400" s="243"/>
      <c r="D400" s="253"/>
      <c r="E400" s="209"/>
      <c r="F400" s="199"/>
      <c r="G400" s="199"/>
    </row>
    <row r="401" spans="1:7">
      <c r="A401" s="209"/>
      <c r="B401" s="211"/>
      <c r="C401" s="243"/>
      <c r="D401" s="253"/>
      <c r="E401" s="254"/>
      <c r="F401" s="199"/>
      <c r="G401" s="199"/>
    </row>
    <row r="402" spans="1:7">
      <c r="A402" s="209"/>
      <c r="B402" s="211"/>
      <c r="C402" s="243"/>
      <c r="D402" s="253"/>
      <c r="E402" s="254"/>
      <c r="F402" s="199"/>
      <c r="G402" s="199"/>
    </row>
    <row r="403" spans="1:7">
      <c r="A403" s="209"/>
      <c r="B403" s="211"/>
      <c r="C403" s="243"/>
      <c r="D403" s="253"/>
      <c r="E403" s="254"/>
      <c r="F403" s="199"/>
      <c r="G403" s="199"/>
    </row>
    <row r="404" spans="1:7">
      <c r="A404" s="209"/>
      <c r="B404" s="211"/>
      <c r="C404" s="243"/>
      <c r="D404" s="253"/>
      <c r="E404" s="254"/>
      <c r="F404" s="199"/>
      <c r="G404" s="199"/>
    </row>
    <row r="405" spans="1:7">
      <c r="A405" s="209"/>
      <c r="B405" s="211"/>
      <c r="C405" s="243"/>
      <c r="D405" s="253"/>
      <c r="E405" s="254"/>
      <c r="F405" s="199"/>
      <c r="G405" s="199"/>
    </row>
    <row r="406" spans="1:7">
      <c r="A406" s="209"/>
      <c r="B406" s="211"/>
      <c r="C406" s="243"/>
      <c r="D406" s="253"/>
      <c r="E406" s="254"/>
      <c r="F406" s="199"/>
      <c r="G406" s="199"/>
    </row>
    <row r="407" spans="1:7">
      <c r="A407" s="209"/>
      <c r="B407" s="211"/>
      <c r="C407" s="243"/>
      <c r="D407" s="253"/>
      <c r="E407" s="254"/>
      <c r="F407" s="199"/>
      <c r="G407" s="199"/>
    </row>
    <row r="408" spans="1:7">
      <c r="A408" s="209"/>
      <c r="B408" s="211"/>
      <c r="C408" s="243"/>
      <c r="D408" s="253"/>
      <c r="E408" s="254"/>
      <c r="F408" s="199"/>
      <c r="G408" s="199"/>
    </row>
    <row r="409" spans="1:7">
      <c r="A409" s="209"/>
      <c r="B409" s="255"/>
      <c r="C409" s="256"/>
      <c r="D409" s="257"/>
      <c r="E409" s="254"/>
      <c r="F409" s="258"/>
      <c r="G409" s="258"/>
    </row>
    <row r="410" spans="1:7">
      <c r="A410" s="233"/>
      <c r="B410" s="233"/>
      <c r="C410" s="233"/>
      <c r="D410" s="233"/>
      <c r="E410" s="233"/>
      <c r="F410" s="233"/>
      <c r="G410" s="233"/>
    </row>
    <row r="411" spans="1:7">
      <c r="A411" s="209"/>
      <c r="B411" s="209"/>
      <c r="C411" s="198"/>
      <c r="D411" s="209"/>
      <c r="E411" s="209"/>
      <c r="F411" s="209"/>
      <c r="G411" s="209"/>
    </row>
    <row r="412" spans="1:7">
      <c r="A412" s="209"/>
      <c r="B412" s="209"/>
      <c r="C412" s="209"/>
      <c r="D412" s="209"/>
      <c r="E412" s="209"/>
      <c r="F412" s="209"/>
      <c r="G412" s="209"/>
    </row>
    <row r="413" spans="1:7">
      <c r="A413" s="209"/>
      <c r="B413" s="211"/>
      <c r="C413" s="209"/>
      <c r="D413" s="209"/>
      <c r="E413" s="209"/>
      <c r="F413" s="209"/>
      <c r="G413" s="209"/>
    </row>
    <row r="414" spans="1:7">
      <c r="A414" s="209"/>
      <c r="B414" s="209"/>
      <c r="C414" s="243"/>
      <c r="D414" s="253"/>
      <c r="E414" s="209"/>
      <c r="F414" s="199"/>
      <c r="G414" s="199"/>
    </row>
    <row r="415" spans="1:7">
      <c r="A415" s="209"/>
      <c r="B415" s="209"/>
      <c r="C415" s="243"/>
      <c r="D415" s="253"/>
      <c r="E415" s="209"/>
      <c r="F415" s="199"/>
      <c r="G415" s="199"/>
    </row>
    <row r="416" spans="1:7">
      <c r="A416" s="209"/>
      <c r="B416" s="209"/>
      <c r="C416" s="243"/>
      <c r="D416" s="253"/>
      <c r="E416" s="209"/>
      <c r="F416" s="199"/>
      <c r="G416" s="199"/>
    </row>
    <row r="417" spans="1:7">
      <c r="A417" s="209"/>
      <c r="B417" s="209"/>
      <c r="C417" s="243"/>
      <c r="D417" s="253"/>
      <c r="E417" s="209"/>
      <c r="F417" s="199"/>
      <c r="G417" s="199"/>
    </row>
    <row r="418" spans="1:7">
      <c r="A418" s="209"/>
      <c r="B418" s="209"/>
      <c r="C418" s="243"/>
      <c r="D418" s="253"/>
      <c r="E418" s="209"/>
      <c r="F418" s="199"/>
      <c r="G418" s="199"/>
    </row>
    <row r="419" spans="1:7">
      <c r="A419" s="209"/>
      <c r="B419" s="209"/>
      <c r="C419" s="243"/>
      <c r="D419" s="253"/>
      <c r="E419" s="209"/>
      <c r="F419" s="199"/>
      <c r="G419" s="199"/>
    </row>
    <row r="420" spans="1:7">
      <c r="A420" s="209"/>
      <c r="B420" s="209"/>
      <c r="C420" s="243"/>
      <c r="D420" s="253"/>
      <c r="E420" s="209"/>
      <c r="F420" s="199"/>
      <c r="G420" s="199"/>
    </row>
    <row r="421" spans="1:7">
      <c r="A421" s="209"/>
      <c r="B421" s="209"/>
      <c r="C421" s="243"/>
      <c r="D421" s="253"/>
      <c r="E421" s="209"/>
      <c r="F421" s="199"/>
      <c r="G421" s="199"/>
    </row>
    <row r="422" spans="1:7">
      <c r="A422" s="209"/>
      <c r="B422" s="255"/>
      <c r="C422" s="243"/>
      <c r="D422" s="253"/>
      <c r="E422" s="209"/>
      <c r="F422" s="198"/>
      <c r="G422" s="198"/>
    </row>
    <row r="423" spans="1:7">
      <c r="A423" s="209"/>
      <c r="B423" s="239"/>
      <c r="C423" s="243"/>
      <c r="D423" s="253"/>
      <c r="E423" s="209"/>
      <c r="F423" s="199"/>
      <c r="G423" s="199"/>
    </row>
    <row r="424" spans="1:7">
      <c r="A424" s="209"/>
      <c r="B424" s="239"/>
      <c r="C424" s="243"/>
      <c r="D424" s="253"/>
      <c r="E424" s="209"/>
      <c r="F424" s="199"/>
      <c r="G424" s="199"/>
    </row>
    <row r="425" spans="1:7">
      <c r="A425" s="209"/>
      <c r="B425" s="239"/>
      <c r="C425" s="243"/>
      <c r="D425" s="253"/>
      <c r="E425" s="209"/>
      <c r="F425" s="199"/>
      <c r="G425" s="199"/>
    </row>
    <row r="426" spans="1:7">
      <c r="A426" s="209"/>
      <c r="B426" s="239"/>
      <c r="C426" s="243"/>
      <c r="D426" s="253"/>
      <c r="E426" s="209"/>
      <c r="F426" s="199"/>
      <c r="G426" s="199"/>
    </row>
    <row r="427" spans="1:7">
      <c r="A427" s="209"/>
      <c r="B427" s="239"/>
      <c r="C427" s="243"/>
      <c r="D427" s="253"/>
      <c r="E427" s="209"/>
      <c r="F427" s="199"/>
      <c r="G427" s="199"/>
    </row>
    <row r="428" spans="1:7">
      <c r="A428" s="209"/>
      <c r="B428" s="239"/>
      <c r="C428" s="243"/>
      <c r="D428" s="253"/>
      <c r="E428" s="209"/>
      <c r="F428" s="199"/>
      <c r="G428" s="199"/>
    </row>
    <row r="429" spans="1:7">
      <c r="A429" s="209"/>
      <c r="B429" s="239"/>
      <c r="C429" s="209"/>
      <c r="D429" s="209"/>
      <c r="E429" s="209"/>
      <c r="F429" s="259"/>
      <c r="G429" s="259"/>
    </row>
    <row r="430" spans="1:7">
      <c r="A430" s="209"/>
      <c r="B430" s="239"/>
      <c r="C430" s="209"/>
      <c r="D430" s="209"/>
      <c r="E430" s="209"/>
      <c r="F430" s="259"/>
      <c r="G430" s="259"/>
    </row>
    <row r="431" spans="1:7">
      <c r="A431" s="209"/>
      <c r="B431" s="239"/>
      <c r="C431" s="209"/>
      <c r="D431" s="209"/>
      <c r="E431" s="209"/>
      <c r="F431" s="254"/>
      <c r="G431" s="254"/>
    </row>
    <row r="432" spans="1:7">
      <c r="A432" s="233"/>
      <c r="B432" s="233"/>
      <c r="C432" s="233"/>
      <c r="D432" s="233"/>
      <c r="E432" s="233"/>
      <c r="F432" s="233"/>
      <c r="G432" s="233"/>
    </row>
    <row r="433" spans="1:7">
      <c r="A433" s="209"/>
      <c r="B433" s="209"/>
      <c r="C433" s="198"/>
      <c r="D433" s="209"/>
      <c r="E433" s="209"/>
      <c r="F433" s="209"/>
      <c r="G433" s="209"/>
    </row>
    <row r="434" spans="1:7">
      <c r="A434" s="209"/>
      <c r="B434" s="209"/>
      <c r="C434" s="209"/>
      <c r="D434" s="209"/>
      <c r="E434" s="209"/>
      <c r="F434" s="209"/>
      <c r="G434" s="209"/>
    </row>
    <row r="435" spans="1:7">
      <c r="A435" s="209"/>
      <c r="B435" s="211"/>
      <c r="C435" s="209"/>
      <c r="D435" s="209"/>
      <c r="E435" s="209"/>
      <c r="F435" s="209"/>
      <c r="G435" s="209"/>
    </row>
    <row r="436" spans="1:7">
      <c r="A436" s="209"/>
      <c r="B436" s="209"/>
      <c r="C436" s="243"/>
      <c r="D436" s="253"/>
      <c r="E436" s="209"/>
      <c r="F436" s="199"/>
      <c r="G436" s="199"/>
    </row>
    <row r="437" spans="1:7">
      <c r="A437" s="209"/>
      <c r="B437" s="209"/>
      <c r="C437" s="243"/>
      <c r="D437" s="253"/>
      <c r="E437" s="209"/>
      <c r="F437" s="199"/>
      <c r="G437" s="199"/>
    </row>
    <row r="438" spans="1:7">
      <c r="A438" s="209"/>
      <c r="B438" s="209"/>
      <c r="C438" s="243"/>
      <c r="D438" s="253"/>
      <c r="E438" s="209"/>
      <c r="F438" s="199"/>
      <c r="G438" s="199"/>
    </row>
    <row r="439" spans="1:7">
      <c r="A439" s="209"/>
      <c r="B439" s="209"/>
      <c r="C439" s="243"/>
      <c r="D439" s="253"/>
      <c r="E439" s="209"/>
      <c r="F439" s="199"/>
      <c r="G439" s="199"/>
    </row>
    <row r="440" spans="1:7">
      <c r="A440" s="209"/>
      <c r="B440" s="209"/>
      <c r="C440" s="243"/>
      <c r="D440" s="253"/>
      <c r="E440" s="209"/>
      <c r="F440" s="199"/>
      <c r="G440" s="199"/>
    </row>
    <row r="441" spans="1:7">
      <c r="A441" s="209"/>
      <c r="B441" s="209"/>
      <c r="C441" s="243"/>
      <c r="D441" s="253"/>
      <c r="E441" s="209"/>
      <c r="F441" s="199"/>
      <c r="G441" s="199"/>
    </row>
    <row r="442" spans="1:7">
      <c r="A442" s="209"/>
      <c r="B442" s="209"/>
      <c r="C442" s="243"/>
      <c r="D442" s="253"/>
      <c r="E442" s="209"/>
      <c r="F442" s="199"/>
      <c r="G442" s="199"/>
    </row>
    <row r="443" spans="1:7">
      <c r="A443" s="209"/>
      <c r="B443" s="209"/>
      <c r="C443" s="243"/>
      <c r="D443" s="253"/>
      <c r="E443" s="209"/>
      <c r="F443" s="199"/>
      <c r="G443" s="199"/>
    </row>
    <row r="444" spans="1:7">
      <c r="A444" s="209"/>
      <c r="B444" s="255"/>
      <c r="C444" s="243"/>
      <c r="D444" s="253"/>
      <c r="E444" s="209"/>
      <c r="F444" s="198"/>
      <c r="G444" s="198"/>
    </row>
    <row r="445" spans="1:7">
      <c r="A445" s="209"/>
      <c r="B445" s="239"/>
      <c r="C445" s="243"/>
      <c r="D445" s="253"/>
      <c r="E445" s="209"/>
      <c r="F445" s="199"/>
      <c r="G445" s="199"/>
    </row>
    <row r="446" spans="1:7">
      <c r="A446" s="209"/>
      <c r="B446" s="239"/>
      <c r="C446" s="243"/>
      <c r="D446" s="253"/>
      <c r="E446" s="209"/>
      <c r="F446" s="199"/>
      <c r="G446" s="199"/>
    </row>
    <row r="447" spans="1:7">
      <c r="A447" s="209"/>
      <c r="B447" s="239"/>
      <c r="C447" s="243"/>
      <c r="D447" s="253"/>
      <c r="E447" s="209"/>
      <c r="F447" s="199"/>
      <c r="G447" s="199"/>
    </row>
    <row r="448" spans="1:7">
      <c r="A448" s="209"/>
      <c r="B448" s="239"/>
      <c r="C448" s="243"/>
      <c r="D448" s="253"/>
      <c r="E448" s="209"/>
      <c r="F448" s="199"/>
      <c r="G448" s="199"/>
    </row>
    <row r="449" spans="1:7">
      <c r="A449" s="209"/>
      <c r="B449" s="239"/>
      <c r="C449" s="243"/>
      <c r="D449" s="253"/>
      <c r="E449" s="209"/>
      <c r="F449" s="199"/>
      <c r="G449" s="199"/>
    </row>
    <row r="450" spans="1:7">
      <c r="A450" s="209"/>
      <c r="B450" s="239"/>
      <c r="C450" s="243"/>
      <c r="D450" s="253"/>
      <c r="E450" s="209"/>
      <c r="F450" s="199"/>
      <c r="G450" s="199"/>
    </row>
    <row r="451" spans="1:7">
      <c r="A451" s="209"/>
      <c r="B451" s="239"/>
      <c r="C451" s="209"/>
      <c r="D451" s="209"/>
      <c r="E451" s="209"/>
      <c r="F451" s="199"/>
      <c r="G451" s="199"/>
    </row>
    <row r="452" spans="1:7">
      <c r="A452" s="209"/>
      <c r="B452" s="239"/>
      <c r="C452" s="209"/>
      <c r="D452" s="209"/>
      <c r="E452" s="209"/>
      <c r="F452" s="199"/>
      <c r="G452" s="199"/>
    </row>
    <row r="453" spans="1:7">
      <c r="A453" s="209"/>
      <c r="B453" s="239"/>
      <c r="C453" s="209"/>
      <c r="D453" s="209"/>
      <c r="E453" s="209"/>
      <c r="F453" s="199"/>
      <c r="G453" s="198"/>
    </row>
    <row r="454" spans="1:7">
      <c r="A454" s="233"/>
      <c r="B454" s="233"/>
      <c r="C454" s="233"/>
      <c r="D454" s="233"/>
      <c r="E454" s="233"/>
      <c r="F454" s="233"/>
      <c r="G454" s="233"/>
    </row>
    <row r="455" spans="1:7">
      <c r="A455" s="209"/>
      <c r="B455" s="211"/>
      <c r="C455" s="198"/>
      <c r="D455" s="198"/>
      <c r="E455" s="209"/>
      <c r="F455" s="209"/>
      <c r="G455" s="209"/>
    </row>
    <row r="456" spans="1:7">
      <c r="A456" s="209"/>
      <c r="B456" s="211"/>
      <c r="C456" s="198"/>
      <c r="D456" s="198"/>
      <c r="E456" s="209"/>
      <c r="F456" s="209"/>
      <c r="G456" s="209"/>
    </row>
    <row r="457" spans="1:7">
      <c r="A457" s="209"/>
      <c r="B457" s="211"/>
      <c r="C457" s="198"/>
      <c r="D457" s="198"/>
      <c r="E457" s="209"/>
      <c r="F457" s="209"/>
      <c r="G457" s="209"/>
    </row>
    <row r="458" spans="1:7">
      <c r="A458" s="209"/>
      <c r="B458" s="211"/>
      <c r="C458" s="198"/>
      <c r="D458" s="198"/>
      <c r="E458" s="209"/>
      <c r="F458" s="209"/>
      <c r="G458" s="209"/>
    </row>
    <row r="459" spans="1:7">
      <c r="A459" s="209"/>
      <c r="B459" s="211"/>
      <c r="C459" s="198"/>
      <c r="D459" s="198"/>
      <c r="E459" s="209"/>
      <c r="F459" s="209"/>
      <c r="G459" s="209"/>
    </row>
    <row r="460" spans="1:7">
      <c r="A460" s="209"/>
      <c r="B460" s="211"/>
      <c r="C460" s="198"/>
      <c r="D460" s="198"/>
      <c r="E460" s="209"/>
      <c r="F460" s="209"/>
      <c r="G460" s="209"/>
    </row>
    <row r="461" spans="1:7">
      <c r="A461" s="209"/>
      <c r="B461" s="211"/>
      <c r="C461" s="198"/>
      <c r="D461" s="198"/>
      <c r="E461" s="209"/>
      <c r="F461" s="209"/>
      <c r="G461" s="209"/>
    </row>
    <row r="462" spans="1:7">
      <c r="A462" s="209"/>
      <c r="B462" s="211"/>
      <c r="C462" s="198"/>
      <c r="D462" s="198"/>
      <c r="E462" s="209"/>
      <c r="F462" s="209"/>
      <c r="G462" s="209"/>
    </row>
    <row r="463" spans="1:7">
      <c r="A463" s="209"/>
      <c r="B463" s="211"/>
      <c r="C463" s="198"/>
      <c r="D463" s="198"/>
      <c r="E463" s="209"/>
      <c r="F463" s="209"/>
      <c r="G463" s="209"/>
    </row>
    <row r="464" spans="1:7">
      <c r="A464" s="209"/>
      <c r="B464" s="211"/>
      <c r="C464" s="198"/>
      <c r="D464" s="198"/>
      <c r="E464" s="209"/>
      <c r="F464" s="209"/>
      <c r="G464" s="209"/>
    </row>
    <row r="465" spans="1:7">
      <c r="A465" s="209"/>
      <c r="B465" s="239"/>
      <c r="C465" s="198"/>
      <c r="D465" s="209"/>
      <c r="E465" s="209"/>
      <c r="F465" s="209"/>
      <c r="G465" s="209"/>
    </row>
    <row r="466" spans="1:7">
      <c r="A466" s="209"/>
      <c r="B466" s="239"/>
      <c r="C466" s="198"/>
      <c r="D466" s="209"/>
      <c r="E466" s="209"/>
      <c r="F466" s="209"/>
      <c r="G466" s="209"/>
    </row>
    <row r="467" spans="1:7">
      <c r="A467" s="209"/>
      <c r="B467" s="239"/>
      <c r="C467" s="198"/>
      <c r="D467" s="209"/>
      <c r="E467" s="209"/>
      <c r="F467" s="209"/>
      <c r="G467" s="209"/>
    </row>
    <row r="468" spans="1:7">
      <c r="A468" s="209"/>
      <c r="B468" s="239"/>
      <c r="C468" s="198"/>
      <c r="D468" s="209"/>
      <c r="E468" s="209"/>
      <c r="F468" s="209"/>
      <c r="G468" s="209"/>
    </row>
    <row r="469" spans="1:7">
      <c r="A469" s="209"/>
      <c r="B469" s="239"/>
      <c r="C469" s="198"/>
      <c r="D469" s="209"/>
      <c r="E469" s="209"/>
      <c r="F469" s="209"/>
      <c r="G469" s="209"/>
    </row>
    <row r="470" spans="1:7">
      <c r="A470" s="209"/>
      <c r="B470" s="239"/>
      <c r="C470" s="198"/>
      <c r="D470" s="209"/>
      <c r="E470" s="209"/>
      <c r="F470" s="209"/>
      <c r="G470" s="209"/>
    </row>
    <row r="471" spans="1:7">
      <c r="A471" s="209"/>
      <c r="B471" s="239"/>
      <c r="C471" s="198"/>
      <c r="D471" s="209"/>
      <c r="E471" s="209"/>
      <c r="F471" s="209"/>
      <c r="G471" s="209"/>
    </row>
    <row r="472" spans="1:7">
      <c r="A472" s="209"/>
      <c r="B472" s="239"/>
      <c r="C472" s="198"/>
      <c r="D472" s="209"/>
      <c r="E472" s="209"/>
      <c r="F472" s="209"/>
      <c r="G472" s="209"/>
    </row>
    <row r="473" spans="1:7">
      <c r="A473" s="209"/>
      <c r="B473" s="239"/>
      <c r="C473" s="198"/>
      <c r="D473" s="209"/>
      <c r="E473" s="209"/>
      <c r="F473" s="209"/>
      <c r="G473" s="209"/>
    </row>
    <row r="474" spans="1:7">
      <c r="A474" s="209"/>
      <c r="B474" s="239"/>
      <c r="C474" s="198"/>
      <c r="D474" s="209"/>
      <c r="E474" s="209"/>
      <c r="F474" s="209"/>
      <c r="G474" s="209"/>
    </row>
    <row r="475" spans="1:7">
      <c r="A475" s="209"/>
      <c r="B475" s="239"/>
      <c r="C475" s="198"/>
      <c r="D475" s="209"/>
      <c r="E475" s="209"/>
      <c r="F475" s="209"/>
      <c r="G475" s="209"/>
    </row>
    <row r="476" spans="1:7">
      <c r="A476" s="209"/>
      <c r="B476" s="239"/>
      <c r="C476" s="198"/>
      <c r="D476" s="209"/>
      <c r="E476" s="209"/>
      <c r="F476" s="209"/>
      <c r="G476" s="208"/>
    </row>
    <row r="477" spans="1:7">
      <c r="A477" s="209"/>
      <c r="B477" s="239"/>
      <c r="C477" s="198"/>
      <c r="D477" s="209"/>
      <c r="E477" s="209"/>
      <c r="F477" s="209"/>
      <c r="G477" s="208"/>
    </row>
    <row r="478" spans="1:7">
      <c r="A478" s="209"/>
      <c r="B478" s="239"/>
      <c r="C478" s="198"/>
      <c r="D478" s="209"/>
      <c r="E478" s="209"/>
      <c r="F478" s="209"/>
      <c r="G478" s="208"/>
    </row>
    <row r="479" spans="1:7">
      <c r="A479" s="209"/>
      <c r="B479" s="239"/>
      <c r="C479" s="198"/>
      <c r="D479" s="261"/>
      <c r="E479" s="261"/>
      <c r="F479" s="261"/>
      <c r="G479" s="261"/>
    </row>
    <row r="480" spans="1:7">
      <c r="A480" s="209"/>
      <c r="B480" s="239"/>
      <c r="C480" s="198"/>
      <c r="D480" s="261"/>
      <c r="E480" s="261"/>
      <c r="F480" s="261"/>
      <c r="G480" s="261"/>
    </row>
    <row r="481" spans="1:7">
      <c r="A481" s="209"/>
      <c r="B481" s="239"/>
      <c r="C481" s="198"/>
      <c r="D481" s="261"/>
      <c r="E481" s="261"/>
      <c r="F481" s="261"/>
      <c r="G481" s="261"/>
    </row>
    <row r="482" spans="1:7">
      <c r="A482" s="233"/>
      <c r="B482" s="233"/>
      <c r="C482" s="233"/>
      <c r="D482" s="233"/>
      <c r="E482" s="233"/>
      <c r="F482" s="233"/>
      <c r="G482" s="233"/>
    </row>
    <row r="483" spans="1:7">
      <c r="A483" s="209"/>
      <c r="B483" s="211"/>
      <c r="C483" s="209"/>
      <c r="D483" s="209"/>
      <c r="E483" s="212"/>
      <c r="F483" s="199"/>
      <c r="G483" s="199"/>
    </row>
    <row r="484" spans="1:7">
      <c r="A484" s="209"/>
      <c r="B484" s="211"/>
      <c r="C484" s="209"/>
      <c r="D484" s="209"/>
      <c r="E484" s="212"/>
      <c r="F484" s="199"/>
      <c r="G484" s="199"/>
    </row>
    <row r="485" spans="1:7">
      <c r="A485" s="209"/>
      <c r="B485" s="211"/>
      <c r="C485" s="209"/>
      <c r="D485" s="209"/>
      <c r="E485" s="212"/>
      <c r="F485" s="199"/>
      <c r="G485" s="199"/>
    </row>
    <row r="486" spans="1:7">
      <c r="A486" s="209"/>
      <c r="B486" s="211"/>
      <c r="C486" s="209"/>
      <c r="D486" s="209"/>
      <c r="E486" s="212"/>
      <c r="F486" s="199"/>
      <c r="G486" s="199"/>
    </row>
    <row r="487" spans="1:7">
      <c r="A487" s="209"/>
      <c r="B487" s="211"/>
      <c r="C487" s="209"/>
      <c r="D487" s="209"/>
      <c r="E487" s="212"/>
      <c r="F487" s="199"/>
      <c r="G487" s="199"/>
    </row>
    <row r="488" spans="1:7">
      <c r="A488" s="209"/>
      <c r="B488" s="211"/>
      <c r="C488" s="209"/>
      <c r="D488" s="209"/>
      <c r="E488" s="212"/>
      <c r="F488" s="199"/>
      <c r="G488" s="199"/>
    </row>
    <row r="489" spans="1:7">
      <c r="A489" s="209"/>
      <c r="B489" s="211"/>
      <c r="C489" s="209"/>
      <c r="D489" s="209"/>
      <c r="E489" s="212"/>
      <c r="F489" s="199"/>
      <c r="G489" s="199"/>
    </row>
    <row r="490" spans="1:7">
      <c r="A490" s="209"/>
      <c r="B490" s="211"/>
      <c r="C490" s="209"/>
      <c r="D490" s="209"/>
      <c r="E490" s="212"/>
      <c r="F490" s="199"/>
      <c r="G490" s="199"/>
    </row>
    <row r="491" spans="1:7">
      <c r="A491" s="209"/>
      <c r="B491" s="211"/>
      <c r="C491" s="209"/>
      <c r="D491" s="209"/>
      <c r="E491" s="212"/>
      <c r="F491" s="199"/>
      <c r="G491" s="199"/>
    </row>
    <row r="492" spans="1:7">
      <c r="A492" s="209"/>
      <c r="B492" s="211"/>
      <c r="C492" s="209"/>
      <c r="D492" s="209"/>
      <c r="E492" s="212"/>
      <c r="F492" s="199"/>
      <c r="G492" s="199"/>
    </row>
    <row r="493" spans="1:7">
      <c r="A493" s="209"/>
      <c r="B493" s="211"/>
      <c r="C493" s="209"/>
      <c r="D493" s="209"/>
      <c r="E493" s="212"/>
      <c r="F493" s="199"/>
      <c r="G493" s="199"/>
    </row>
    <row r="494" spans="1:7">
      <c r="A494" s="209"/>
      <c r="B494" s="211"/>
      <c r="C494" s="209"/>
      <c r="D494" s="209"/>
      <c r="E494" s="212"/>
      <c r="F494" s="199"/>
      <c r="G494" s="199"/>
    </row>
    <row r="495" spans="1:7">
      <c r="A495" s="209"/>
      <c r="B495" s="211"/>
      <c r="C495" s="209"/>
      <c r="D495" s="209"/>
      <c r="E495" s="212"/>
      <c r="F495" s="199"/>
      <c r="G495" s="199"/>
    </row>
    <row r="496" spans="1:7">
      <c r="A496" s="209"/>
      <c r="B496" s="211"/>
      <c r="C496" s="209"/>
      <c r="D496" s="209"/>
      <c r="E496" s="212"/>
      <c r="F496" s="199"/>
      <c r="G496" s="199"/>
    </row>
    <row r="497" spans="1:7">
      <c r="A497" s="209"/>
      <c r="B497" s="211"/>
      <c r="C497" s="209"/>
      <c r="D497" s="209"/>
      <c r="E497" s="212"/>
      <c r="F497" s="199"/>
      <c r="G497" s="199"/>
    </row>
    <row r="498" spans="1:7">
      <c r="A498" s="209"/>
      <c r="B498" s="211"/>
      <c r="C498" s="209"/>
      <c r="D498" s="209"/>
      <c r="E498" s="212"/>
      <c r="F498" s="199"/>
      <c r="G498" s="199"/>
    </row>
    <row r="499" spans="1:7">
      <c r="A499" s="209"/>
      <c r="B499" s="211"/>
      <c r="C499" s="209"/>
      <c r="D499" s="209"/>
      <c r="E499" s="212"/>
      <c r="F499" s="199"/>
      <c r="G499" s="199"/>
    </row>
    <row r="500" spans="1:7">
      <c r="A500" s="209"/>
      <c r="B500" s="211"/>
      <c r="C500" s="209"/>
      <c r="D500" s="209"/>
      <c r="E500" s="212"/>
      <c r="F500" s="199"/>
      <c r="G500" s="199"/>
    </row>
    <row r="501" spans="1:7">
      <c r="A501" s="209"/>
      <c r="B501" s="211"/>
      <c r="C501" s="209"/>
      <c r="D501" s="209"/>
      <c r="E501" s="212"/>
      <c r="F501" s="212"/>
      <c r="G501" s="212"/>
    </row>
    <row r="502" spans="1:7">
      <c r="A502" s="209"/>
      <c r="B502" s="211"/>
      <c r="C502" s="209"/>
      <c r="D502" s="209"/>
      <c r="E502" s="212"/>
      <c r="F502" s="212"/>
      <c r="G502" s="212"/>
    </row>
    <row r="503" spans="1:7">
      <c r="A503" s="209"/>
      <c r="B503" s="211"/>
      <c r="C503" s="209"/>
      <c r="D503" s="209"/>
      <c r="E503" s="212"/>
      <c r="F503" s="212"/>
      <c r="G503" s="212"/>
    </row>
    <row r="504" spans="1:7">
      <c r="A504" s="209"/>
      <c r="B504" s="211"/>
      <c r="C504" s="209"/>
      <c r="D504" s="209"/>
      <c r="E504" s="212"/>
      <c r="F504" s="212"/>
      <c r="G504" s="212"/>
    </row>
    <row r="505" spans="1:7">
      <c r="A505" s="233"/>
      <c r="B505" s="233"/>
      <c r="C505" s="233"/>
      <c r="D505" s="233"/>
      <c r="E505" s="233"/>
      <c r="F505" s="233"/>
      <c r="G505" s="233"/>
    </row>
    <row r="506" spans="1:7">
      <c r="A506" s="209"/>
      <c r="B506" s="211"/>
      <c r="C506" s="209"/>
      <c r="D506" s="209"/>
      <c r="E506" s="212"/>
      <c r="F506" s="199"/>
      <c r="G506" s="199"/>
    </row>
    <row r="507" spans="1:7">
      <c r="A507" s="209"/>
      <c r="B507" s="211"/>
      <c r="C507" s="209"/>
      <c r="D507" s="209"/>
      <c r="E507" s="212"/>
      <c r="F507" s="199"/>
      <c r="G507" s="199"/>
    </row>
    <row r="508" spans="1:7">
      <c r="A508" s="209"/>
      <c r="B508" s="211"/>
      <c r="C508" s="209"/>
      <c r="D508" s="209"/>
      <c r="E508" s="212"/>
      <c r="F508" s="199"/>
      <c r="G508" s="199"/>
    </row>
    <row r="509" spans="1:7">
      <c r="A509" s="209"/>
      <c r="B509" s="211"/>
      <c r="C509" s="209"/>
      <c r="D509" s="209"/>
      <c r="E509" s="212"/>
      <c r="F509" s="199"/>
      <c r="G509" s="199"/>
    </row>
    <row r="510" spans="1:7">
      <c r="A510" s="209"/>
      <c r="B510" s="211"/>
      <c r="C510" s="209"/>
      <c r="D510" s="209"/>
      <c r="E510" s="212"/>
      <c r="F510" s="199"/>
      <c r="G510" s="199"/>
    </row>
    <row r="511" spans="1:7">
      <c r="A511" s="209"/>
      <c r="B511" s="211"/>
      <c r="C511" s="209"/>
      <c r="D511" s="209"/>
      <c r="E511" s="212"/>
      <c r="F511" s="199"/>
      <c r="G511" s="199"/>
    </row>
    <row r="512" spans="1:7">
      <c r="A512" s="209"/>
      <c r="B512" s="211"/>
      <c r="C512" s="209"/>
      <c r="D512" s="209"/>
      <c r="E512" s="212"/>
      <c r="F512" s="199"/>
      <c r="G512" s="199"/>
    </row>
    <row r="513" spans="1:7">
      <c r="A513" s="209"/>
      <c r="B513" s="211"/>
      <c r="C513" s="209"/>
      <c r="D513" s="209"/>
      <c r="E513" s="212"/>
      <c r="F513" s="199"/>
      <c r="G513" s="199"/>
    </row>
    <row r="514" spans="1:7">
      <c r="A514" s="209"/>
      <c r="B514" s="211"/>
      <c r="C514" s="209"/>
      <c r="D514" s="209"/>
      <c r="E514" s="212"/>
      <c r="F514" s="199"/>
      <c r="G514" s="199"/>
    </row>
    <row r="515" spans="1:7">
      <c r="A515" s="209"/>
      <c r="B515" s="211"/>
      <c r="C515" s="209"/>
      <c r="D515" s="209"/>
      <c r="E515" s="212"/>
      <c r="F515" s="212"/>
      <c r="G515" s="212"/>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E.g. General</vt:lpstr>
      <vt:lpstr>E.g. Other</vt:lpstr>
      <vt:lpstr>'A. HTT General'!Print_Area</vt:lpstr>
      <vt:lpstr>'B1. HTT Mortgage Assets'!Print_Area</vt:lpstr>
      <vt:lpstr>'B2. HTT Public Sector Assets'!Print_Area</vt:lpstr>
      <vt:lpstr>'B3. HTT Shipping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2016-05-20T08:25:54Z</cp:lastPrinted>
  <dcterms:created xsi:type="dcterms:W3CDTF">2016-04-21T08:07:20Z</dcterms:created>
  <dcterms:modified xsi:type="dcterms:W3CDTF">2021-07-15T09:28:29Z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etDate">
    <vt:lpwstr>2021-07-08T13:18:46Z</vt:lpwstr>
  </property>
  <property fmtid="{D5CDD505-2E9C-101B-9397-08002B2CF9AE}" pid="4" name="MSIP_Label_75744b9d-6d5e-469a-b809-39a5e47d535c_Method">
    <vt:lpwstr>Standard</vt:lpwstr>
  </property>
  <property fmtid="{D5CDD505-2E9C-101B-9397-08002B2CF9AE}" pid="5" name="MSIP_Label_75744b9d-6d5e-469a-b809-39a5e47d535c_Name">
    <vt:lpwstr>75744b9d-6d5e-469a-b809-39a5e47d535c</vt:lpwstr>
  </property>
  <property fmtid="{D5CDD505-2E9C-101B-9397-08002B2CF9AE}" pid="6" name="MSIP_Label_75744b9d-6d5e-469a-b809-39a5e47d535c_SiteId">
    <vt:lpwstr>da9775df-a8ee-4f80-ac93-c503d899bf23</vt:lpwstr>
  </property>
  <property fmtid="{D5CDD505-2E9C-101B-9397-08002B2CF9AE}" pid="7" name="MSIP_Label_75744b9d-6d5e-469a-b809-39a5e47d535c_ActionId">
    <vt:lpwstr>b678d9f8-b2fc-495b-a0ca-7739101fc8cc</vt:lpwstr>
  </property>
  <property fmtid="{D5CDD505-2E9C-101B-9397-08002B2CF9AE}" pid="8" name="MSIP_Label_75744b9d-6d5e-469a-b809-39a5e47d535c_ContentBits">
    <vt:lpwstr>0</vt:lpwstr>
  </property>
</Properties>
</file>